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31" windowWidth="10680" windowHeight="6615" tabRatio="583" activeTab="0"/>
  </bookViews>
  <sheets>
    <sheet name="training log" sheetId="1" r:id="rId1"/>
    <sheet name="weekly" sheetId="2" r:id="rId2"/>
    <sheet name="monthly" sheetId="3" r:id="rId3"/>
    <sheet name="hr ranges" sheetId="4" r:id="rId4"/>
    <sheet name="workouts" sheetId="5" r:id="rId5"/>
    <sheet name="conconi1" sheetId="6" r:id="rId6"/>
  </sheets>
  <definedNames>
    <definedName name="HTML_CodePage" hidden="1">1252</definedName>
    <definedName name="HTML_Control" hidden="1">{"'weekly'!$A$1:$D$27"}</definedName>
    <definedName name="HTML_Description" hidden="1">""</definedName>
    <definedName name="HTML_Email" hidden="1">""</definedName>
    <definedName name="HTML_Header" hidden="1">"weekly"</definedName>
    <definedName name="HTML_LastUpdate" hidden="1">"7/5/1999"</definedName>
    <definedName name="HTML_LineAfter" hidden="1">FALSE</definedName>
    <definedName name="HTML_LineBefore" hidden="1">FALSE</definedName>
    <definedName name="HTML_Name" hidden="1">"Walter Manning"</definedName>
    <definedName name="HTML_OBDlg2" hidden="1">TRUE</definedName>
    <definedName name="HTML_OBDlg4" hidden="1">TRUE</definedName>
    <definedName name="HTML_OS" hidden="1">0</definedName>
    <definedName name="HTML_PathFile" hidden="1">"C:\WINDOWS\Desktop\tbw.htm"</definedName>
    <definedName name="HTML_Title" hidden="1">"99 Cycling Season"</definedName>
  </definedNames>
  <calcPr fullCalcOnLoad="1"/>
</workbook>
</file>

<file path=xl/sharedStrings.xml><?xml version="1.0" encoding="utf-8"?>
<sst xmlns="http://schemas.openxmlformats.org/spreadsheetml/2006/main" count="258" uniqueCount="149">
  <si>
    <t>just rode the fixie around birmingham.  felt like indian summer - in the 70s, sunny breezy and comfortable. Really liking the 16t cog.  right lumbar started out sore, but loosened up. Havent been doing much real fitness stuff lately.  Mostly golf and some tennis (clinic).  Season ended ~8/1 w/ the state road race. Lots of travel for work.  Legs feel fair.  Started my lifting routine a week or so ago. 'cross bike is up and running, so i will be adding that to the training mix this offseason.</t>
  </si>
  <si>
    <t>TOTALS:</t>
  </si>
  <si>
    <t>repeats @ kensington</t>
  </si>
  <si>
    <t>week_start</t>
  </si>
  <si>
    <t>tot_workouts</t>
  </si>
  <si>
    <t>tot_duration</t>
  </si>
  <si>
    <t>avg_duration</t>
  </si>
  <si>
    <t>month_start</t>
  </si>
  <si>
    <t>hill loop @ wabeek.</t>
  </si>
  <si>
    <t>DATE</t>
  </si>
  <si>
    <t>EXERCISE</t>
  </si>
  <si>
    <t>DURATION</t>
  </si>
  <si>
    <t>TYPE</t>
  </si>
  <si>
    <t>northbound repeats up squirrell road.</t>
  </si>
  <si>
    <t>strength</t>
  </si>
  <si>
    <t>power</t>
  </si>
  <si>
    <t>big ring laps around CTC.</t>
  </si>
  <si>
    <t>hills</t>
  </si>
  <si>
    <t>DESC</t>
  </si>
  <si>
    <t>fixed-gear</t>
  </si>
  <si>
    <t>WEIGHT</t>
  </si>
  <si>
    <t>hills northbound on franklin and wing lake roads.</t>
  </si>
  <si>
    <t>ascending set repeats (5-6-7-5) on indian mound loop - finish w/ all out effort on last lap of last set.</t>
  </si>
  <si>
    <t>cross</t>
  </si>
  <si>
    <t>rode up to gym.  Leg ext/curl, deadlift, back ext, situps, militaries.  Good workout, really felt it in the legs on the way home.</t>
  </si>
  <si>
    <t>rode up to gym.  Leg ext/curl, deadlift, back ext, situps, militaries, leg-press, rowing-machine.  Good workout, felt it in the legs on the way home.  Like the leg-press - seems to work the quads and groin area for riding position.  Did a little 'cross action in franklin and the yard.</t>
  </si>
  <si>
    <t>tennis</t>
  </si>
  <si>
    <t>tennis clinic.  Backhand is weak.  Fitness is solid.  Net play is improved.  Groundies ok.  Have been doing tennis clinic for the last 4 weeks or so - advanced.</t>
  </si>
  <si>
    <t>did a couple laps around the neighborhood.  Lower-back was killing after only a couple laps.  Really tough.  Legs sore from workout, in a good way.  Tennis tomorrow.</t>
  </si>
  <si>
    <t xml:space="preserve">did some laps around the yard/neighborhood.  Back flared up again, but stopped for a few then got going again.  Fitness doesn’t feel too good, but just got back from NY.  </t>
  </si>
  <si>
    <t>lifted and tennis.  Legs are getting stronger (leg ext) and back (deadlift) and shoulders (militaries).</t>
  </si>
  <si>
    <t xml:space="preserve">HR training zone:  130-170.  Kept it there pretty much the whole time.  Feeling pretty comfortable on the bike. </t>
  </si>
  <si>
    <t>didn’t feel very good on the bike.</t>
  </si>
  <si>
    <t>working on dismount/shouldering technique.  Need to just ride steady and build up that way instead of killing myself.</t>
  </si>
  <si>
    <t>gym</t>
  </si>
  <si>
    <t>dropped saddle to 81.5cm (from 82.0) - seems to make all of the difference in the world from a comfort perspective.  Rode steady.  Kept HR in zone2 for 60 minutes.</t>
  </si>
  <si>
    <t>looped around birmingham/bloomfield.  Feeling pretty good.  All climbing seated to work on strength.  Zone2 is now 130-160.  Kept it there about 35 minutes.  Solid ride - feeling really comfortable on the bike.</t>
  </si>
  <si>
    <t>rode up towards OU.  Fair ride.  HR kinda high - tried to stay in zone2, but it tended to be high.</t>
  </si>
  <si>
    <t>getting back on track.  Good workout.</t>
  </si>
  <si>
    <t>getting back on track - form pretty good.  Must have needed a break!</t>
  </si>
  <si>
    <t>did 2 laps of lahser/17/cranbrook/14 loop.  Pretty windy - kept pace high for solo ride.  Ride w/ bill and lifting seem to be paying off.</t>
  </si>
  <si>
    <t>lap of OU w/ bill.  Feeling REALLY knackered after ride.  Very solid ride.</t>
  </si>
  <si>
    <t>strength is definitely increasing:  up to 90 on leg extensions, 70 on leg curls, 270 on leg press w/ multiple sets.  Working on equalizing leg strength, too.  This coupled with solid aerobic workouts on fixie will definitely pay off come springtime!</t>
  </si>
  <si>
    <t xml:space="preserve">woke up feeling pretty crappy, rode anyways.  Just under 17mph average in spite of cold (29deg) and sore legs.  </t>
  </si>
  <si>
    <t>again feeling a bit crappy, but legs OK.  Underdressed for workout and got a chill so ended after 1 lap.  Legs pretty good.</t>
  </si>
  <si>
    <t>easy workout, just tried to even up leg strength (focus on left).</t>
  </si>
  <si>
    <t>rollers</t>
  </si>
  <si>
    <t>have been sick since last weekend - no fitness work whatsoever.  Did 1st roller workout just to get the legs moving - still too sick to ride outside.  Hopefully by Wednesday will be back on track.  Legs actually felt pretty good - better than they usually do when i have started "real" training in past januarys.  bodes well for '01.  need to keep up w/ leg press &amp; extensions &amp; curls.</t>
  </si>
  <si>
    <t>just another easy ride to keep the legs moving.  Feeling even better today, sickness-wise.  Plan on lifting Tuesday.</t>
  </si>
  <si>
    <t>just a follow-up workout.  Light weights on the legs.  No extensions/curls.  Warm-up &amp; cool-down on recumbent.</t>
  </si>
  <si>
    <t>a bit tired to start out (saundra's work xmas party last nite).  Did 2  laps of lahser/17/cranbrook/14 loop &amp; hit 17.2avg - Pretty solid ride!  Knee/shin felt OK today.  Making sure to dress warmly enough.</t>
  </si>
  <si>
    <t>started out feeling kinda lame, but got 30reps on leg-press w/ 180!  And then closed out w/ 40 reps @ 90.  Legs are getting stronger!  Otherwise was an easy workout.</t>
  </si>
  <si>
    <t xml:space="preserve">very solid workout.  Legs good, but apparent strength discrepancy on leg-ext and leg-curls.  </t>
  </si>
  <si>
    <t>just did easy tempo to keep the legs loose and the heart working.  Wont start doing hard roller workouts until 1/1/01.</t>
  </si>
  <si>
    <t>good workout before going out of town (and major snowstorm).  Legs feeling strong.</t>
  </si>
  <si>
    <t>missed a lot of training because of work and roof problems.  Getting back on track.  Right knee is a bit sore - not sure what from.  Rest it.  Major snowfall still hanging around and increasing, making riding impossible.</t>
  </si>
  <si>
    <t>trainer</t>
  </si>
  <si>
    <r>
      <t xml:space="preserve">feeling pretty good, but right knee is still sore.  Cause was lifting and riding with my right foot toe-in.  Stupid mistake.  </t>
    </r>
    <r>
      <rPr>
        <sz val="9"/>
        <rFont val="Tahoma"/>
        <family val="2"/>
      </rPr>
      <t>Concentrated on good position during workout, but injury will take a few days to heal.  Strength seems to be stagnating - because i havent been working out regularly.</t>
    </r>
  </si>
  <si>
    <t>extending workout time - still with lowest resistance.</t>
  </si>
  <si>
    <t>ice after the riding is really helping the knee.  Keeping toes out when lifting also seems to be helping.  Knee feels pretty good.  Up to 40reps (twice) on leg sled.</t>
  </si>
  <si>
    <t>feeling pretty good.  Did 3sets of 40reps @ 180 on the leg sled.  Need to keep that up!</t>
  </si>
  <si>
    <t>still doing tempo work.  Right leg technique continues to improve.</t>
  </si>
  <si>
    <t>been a while since I've been too the gym.  Lost a bit of strength - could only manage 25 reps on leg sled @ 180lbs.  Hmmm.  Otherwise, fair workout.</t>
  </si>
  <si>
    <r>
      <t xml:space="preserve">did B90(2).  The recumbent work really seems to help xfer the strength gains into pedaling action.  I felt pretty good on the bike from the get-go.  Keep that up!  Left shin seems a bit sore - possibly from better muscle recruitment on that side from rollers &amp; recumbent work.  also bundled up well for this ride/  Lesson:  </t>
    </r>
    <r>
      <rPr>
        <sz val="9"/>
        <color indexed="10"/>
        <rFont val="Tahoma"/>
        <family val="2"/>
      </rPr>
      <t>ALWAYS OVER-DRESS!!!</t>
    </r>
  </si>
  <si>
    <t>did 1 lap of lahser/17/cranbrook/14 loop.  Pretty chilly, but homemade toe-covers work well enough.  Right hip/groin area is still messed up.  Think I did something over the weekend.  Otherwise felt fair on the bike.  Much better than you'd expect after not riding in so long.</t>
  </si>
  <si>
    <t>leg strength training seems to be translating well to the bike.  Weather was near 40 and sunny - good day for a ride.  Did did 1 lap of lahser/17/cranbrook/14 loop.  Seem to be lacking endurance (surprise) as I started flagging towards end of lap.  Maybe extend trainer workouts to 60min?</t>
  </si>
  <si>
    <t>did 1 lap of lahser/17/cranbrook/14 loop.  legs much better today.  Nice to see progress so quickly.  Still not enough time to really ride much more than this, though.</t>
  </si>
  <si>
    <t>1 lap of lahser/17/cranbrook/14, w/ some extra stuff in w.bloomfield.  Felt pretty good, but not as good as 1/11.</t>
  </si>
  <si>
    <t>feeling FAT.  Probably up to 185 by now.  Not good.  Legs felt ok.  Increased resistance to 1 and did the build-up tempo sets.</t>
  </si>
  <si>
    <t>did 3x45@180 on leg press.  Pretty good, but used up all energy/motivation so did minimal remainder of workout.  Still pretty good, and legs felt good.</t>
  </si>
  <si>
    <t>really solid workout.  Converting leg strength to solid tempo.</t>
  </si>
  <si>
    <t>did treadmill, leg-ext, stiff-legged deadlifts to keep cardio &amp; legs at least working a minimum.</t>
  </si>
  <si>
    <t>still feeling really foggy from CA trip.  Not sure why it's lingering for so long this time - maybe allergic to sushi?  Did 1 lap just to get back into it, but will be in NC all week.  Will need to do some alternative work while I'm down there.</t>
  </si>
  <si>
    <t>feeling pretty good on the bike considering the last week.  Did ascending tempo intervals, and kept it in 13t for 3minutes.  Pretty solid ride.</t>
  </si>
  <si>
    <t>getting back into the swing of things.  Doing the running/stairs/leg-work seemed to minimize the total losses from being on the road this week.  Seem to be really comfortable on the bike w/ balance &amp; pedalstroke, etc.  Good sign.</t>
  </si>
  <si>
    <t>getting back into swing of lifting.  Did 4x30@180 on leg press (didn’t want to overdo it).  Pretty solid.  Also doing stiff-leg deadlift instead of back extensions &amp; leg curls.  Seems to favor left leg, but may be a function of asymmetrical flexibility.  overall, solid workout.</t>
  </si>
  <si>
    <t>another solid workout - Did 2 sets of ascending tempo intervals, but kept it in 13t for 5 minutes!  Hamstrings are a bit sore from yesterday, but didn’t seem to affect riding.  Consider increasing resistance to level 2.</t>
  </si>
  <si>
    <t>mtb</t>
  </si>
  <si>
    <t>cold - 23 degrees!  Did a solid ride up thru w.bloomfield via wing lake, one wabeek loop, then back down wing lake.  Solid ride.  Legs OK when hammering on flat, but not so good on the uphills.</t>
  </si>
  <si>
    <t>racquetball</t>
  </si>
  <si>
    <t>rough workout - seemed to have tweaked my right knee.</t>
  </si>
  <si>
    <t>made knee worse on leg press - ended leg work after only 2 sets @ 35reps @ 180lbs.  Upped weight on stiff-leg deadlift.  Remainder of workout solid.</t>
  </si>
  <si>
    <t>stretched a lot to work on knee.  Didn’t seem to be bad, but legs didn’t feel so good anyways.  Dropped resistance back to level 1 for this workout.</t>
  </si>
  <si>
    <t>started to do birmingham loop, but a twinge in the right knee brough things to an early end.  Not too bad, but softpedaled home to minimize risk of injury.  Need to do some low-intensity rides on the road-bikes before really riding hard - position and muscle recruitment differs even from the trainer.  racquetball tonite.</t>
  </si>
  <si>
    <t>knee started out a little tender, but loosened up OK.  Seem to be going back to old pedaling style (pre injury) with toe-in, but working quads properly.  See how it goes.  Did 3 ascending intervals on resistance level=1 w/ 3 minutes in 13t - this is back to baseline.  keep this up until knee is stronger.</t>
  </si>
  <si>
    <t>knee felt a little strange when I woke up, but was OK for workout.  Did 3 ascending intervals on resistance level=1.  Solid workout.  Try going back up to level=2 on Monday.</t>
  </si>
  <si>
    <t>knee felt a lot better, but still just a tad iffy.  Good progress.  Don’t seem to be as "strong" as I was on some fixie rides recently, but it's just probably a function of the cold today - 23 degrees!  Oh yeah, did 1 lap of 14/lasher/cranbrook/17, and did some other stuff.  good ride.</t>
  </si>
  <si>
    <t>last gym workout until the fall.  Just don’t have the desire/motivation.  Actually, lookin at the log I've already lasted longer @ the gym this season compared with last. Right knee seems to be disagreeing with the leg-press (still).  Probably just need some time away to let it heal properly.  Keep on riding!</t>
  </si>
  <si>
    <t>sunny &amp; mid 30s - did 2 laps of 14/lasher/cranbrook/17 - finished w/ 17.3 average!  Felt a twinge in the right knee about 10 minutes in, but rode through it.  Wonder if I should get a 15t cog for the fixie.  Definitely missing some endurance - felt a bit tired on 2nd lap.</t>
  </si>
  <si>
    <t>walk</t>
  </si>
  <si>
    <t>just around neighborhood.</t>
  </si>
  <si>
    <t>did 4x5min medium intervals (hr 165-175).  Average HR for each was 167.  Average recovery in 3:15. Felt much better @ start of this workout than last - light roadwork is paying off. try for 5 intervals tomorrow, then increase resistance to level=4 next week.  Good progress!  WSC team meeting tomorrow night.  need to think about goals for 2001.</t>
  </si>
  <si>
    <t>rode out towards OU, turned around @ 45min.  Bright, sunny, but 25deg and WINDY.  Kept HR 145-160 (aerobic endurance) with total time in zone 64min.  Very solid effort averaged 16.7mph for first hour w/o trying for average. pretty tired @ end.</t>
  </si>
  <si>
    <t>same workout.  Avg interval HR dropped to 163 - need to step up the intensity next time!  Avg recovery time 3:08.  Didn’t suffer enough - probably because I didn’t really jump on the first interval.</t>
  </si>
  <si>
    <t>cold.  Just a quick walk around the neighborhood.</t>
  </si>
  <si>
    <t>rode up towards OU.  Turnaround @ 45min.  65min in HR 145-160.  Averaged 16.9 for first hour!  Felt pretty crappy @ start - legs kinda stuffed and not working right.  Felt much better @ end, but tired in a good way.  Average HR 150.</t>
  </si>
  <si>
    <t>felt crappy today from drinking and being up late and other crap.  But had a surprisingly good workout.  Did same 4x5min med. Intervals (hr168-180), avg hr 170, avg recovery time 3:36.  Jumped on the interval @ the start and kept temp @ 80+.</t>
  </si>
  <si>
    <t>did 2 laps of 14/lahser/17/cranbrook. "light" workout - hr 145-165.  Total time in zone:  55min, avg hr:  154.  Solid workout - averaged 16.9.  Should see some benefits from this in a couple days.  Completed myerson's questionnaire - should have a program soon!</t>
  </si>
  <si>
    <t>another solid workout.  Did 4x5min tempo intevals in 53x14 w/ 2min rest.  Wore HRM to check it out, and HR started ~160 and worked its way up to 170.  In the last 2 it got up to the mid/upper 170s.  Need to check that with lactate heart-rate ranges. weight is coming down, too!</t>
  </si>
  <si>
    <t>same workout, but seemed to suffer quite a bit.  I stupidly jumped really hard to start the first one to get to HR zone quickly, and paid the price on the first 1 intervals.  Recovery intevals were 4 minutes!  Last interval was a lot better, but still uncomfortable (as expected).  warmup really matters for quality of efforts.  wolverine team meeting this wednesday.</t>
  </si>
  <si>
    <t>:00 reading</t>
  </si>
  <si>
    <t>:15 reading</t>
  </si>
  <si>
    <t>:30 reading</t>
  </si>
  <si>
    <t>:45 reading</t>
  </si>
  <si>
    <t>comments</t>
  </si>
  <si>
    <t>avg hr</t>
  </si>
  <si>
    <t>slight shortness of breath</t>
  </si>
  <si>
    <t>really tough breathing</t>
  </si>
  <si>
    <t>screw it!</t>
  </si>
  <si>
    <t>speed</t>
  </si>
  <si>
    <t>losing ability to focus</t>
  </si>
  <si>
    <r>
      <t xml:space="preserve">solid workout - no illness in the right knee.  Increased resistance to level=3 (up 2 notches).  Did 4x5min tempo intervals w/ 2min rest in 53x14.  </t>
    </r>
    <r>
      <rPr>
        <sz val="9"/>
        <color indexed="57"/>
        <rFont val="Tahoma"/>
        <family val="2"/>
      </rPr>
      <t>Solid workout to buiild aerobic power - do these for the remainder of february.</t>
    </r>
  </si>
  <si>
    <r>
      <t xml:space="preserve">increased resistance to level 2, definitely felt it.  Did ascending tempo intervals, but only did 2 minutes in 13t cog.  Do this for ~2 weeks.  </t>
    </r>
    <r>
      <rPr>
        <sz val="9"/>
        <color indexed="57"/>
        <rFont val="Tahoma"/>
        <family val="2"/>
      </rPr>
      <t>Plan on increasing resistance to level 4 by the end of february.</t>
    </r>
  </si>
  <si>
    <r>
      <t xml:space="preserve">legs a bit sore from yesterday, but didn’t affect ride.  After warmup, did ascending tempo sets in 53x19-&gt;13 for 1minute at each gearm (resistance=0).  Concentrated on good pedaling form, and got into aero position for 13t.  Seems to help correct quad recruitment in right leg.  </t>
    </r>
    <r>
      <rPr>
        <sz val="9"/>
        <color indexed="57"/>
        <rFont val="Tahoma"/>
        <family val="2"/>
      </rPr>
      <t>feeling pretty good and i think focusong on aerobic fitness for january will be a good plan.</t>
    </r>
  </si>
  <si>
    <r>
      <t xml:space="preserve">just a short workout to get the knee fixed.  Lowest resistance, and just spun it in big ring.  Did a few sets of single-leg pedaling.  Followed up with ice on knee.  Hard to gauge fitness.  Doesn’t seem promising, but it'll come around quickly.  </t>
    </r>
    <r>
      <rPr>
        <sz val="9"/>
        <color indexed="57"/>
        <rFont val="Tahoma"/>
        <family val="2"/>
      </rPr>
      <t>I think i'll be doing longer aerobic intervals (5minutes?) for most of january to turn the strength gains into cycling gains.</t>
    </r>
  </si>
  <si>
    <r>
      <t xml:space="preserve">started out on lahser/17/cranbrook/14 loop - speed seemed pretty good, as was leg strength.  Feet got really cold, so cut ride short. </t>
    </r>
    <r>
      <rPr>
        <sz val="9"/>
        <color indexed="57"/>
        <rFont val="Tahoma"/>
        <family val="2"/>
      </rPr>
      <t xml:space="preserve"> Need to start mixing this up w/ fixed-gear to get leg-strength going.</t>
    </r>
  </si>
  <si>
    <r>
      <t xml:space="preserve">getting back on track.  Leg presses up to 180 for 25 reps.  A couple sets @ that level.  </t>
    </r>
    <r>
      <rPr>
        <sz val="9"/>
        <color indexed="57"/>
        <rFont val="Tahoma"/>
        <family val="2"/>
      </rPr>
      <t xml:space="preserve">No real need to go higher weights, just lots more reps - goal is 60! </t>
    </r>
    <r>
      <rPr>
        <sz val="9"/>
        <rFont val="Tahoma"/>
        <family val="2"/>
      </rPr>
      <t xml:space="preserve"> Have been warming up and cooling down on recumbent bike for 5 minutes.  Seems to help.</t>
    </r>
  </si>
  <si>
    <r>
      <t xml:space="preserve">did 2 laps of B68 loop. </t>
    </r>
    <r>
      <rPr>
        <sz val="9"/>
        <color indexed="57"/>
        <rFont val="Tahoma"/>
        <family val="2"/>
      </rPr>
      <t xml:space="preserve"> Solid breeze, but still averaged +17mph!</t>
    </r>
    <r>
      <rPr>
        <sz val="9"/>
        <rFont val="Tahoma"/>
        <family val="2"/>
      </rPr>
      <t xml:space="preserve">  Already seeing improvement in fitness.  Need to lift on Tuesday/Thursday, then ride on weekends or whenever.  very solid ride.  rode continuously - key to building aerobic fitness.</t>
    </r>
  </si>
  <si>
    <r>
      <t xml:space="preserve">that .5cm really makes the difference in comfort.  Really felt solid on the bike. </t>
    </r>
    <r>
      <rPr>
        <sz val="9"/>
        <rFont val="Tahoma"/>
        <family val="2"/>
      </rPr>
      <t xml:space="preserve"> Adjusted zone2 range, now 130-165.  Whole ride.  Did some moderate hill work.  Felt solid - much better than yesterday (shook off dead legs from all of the driving to columbus).</t>
    </r>
  </si>
  <si>
    <r>
      <t>conconi test!</t>
    </r>
    <r>
      <rPr>
        <sz val="9"/>
        <rFont val="Tahoma"/>
        <family val="2"/>
      </rPr>
      <t xml:space="preserve">  Bad warm-up, but still a tough workout.  Refer to "conconi1" worksheet.</t>
    </r>
  </si>
  <si>
    <r>
      <t xml:space="preserve">major jet-lag after trip to CA. </t>
    </r>
    <r>
      <rPr>
        <sz val="9"/>
        <rFont val="Tahoma"/>
        <family val="2"/>
      </rPr>
      <t xml:space="preserve"> An easy spin to loosen up the legs.  Need to figure out something for next week - I'm in NC for 5 days.</t>
    </r>
  </si>
  <si>
    <t>good workout.  Again did 4sets of 30@180 on leg-press.  Plan on increasing to 40 on next workout.  Back &amp; chest are increasing to 150lbs.  Shipped the bridgestone off to bilenky for the S&amp;S retrofit!</t>
  </si>
  <si>
    <r>
      <t>did 14/lahser/17/cranbrook loop x2, averaged 17.8miles for first hour!  53minutes in "light" zone.  Average HR:  153.  Conconi test really seemed to "wake-up" my legs.  Good technique and able to stay on top of the spin welll and comfortable on the bike - really starting to drive over the top w/ the left leg as well as the right.  Intervals start Monday.  ~</t>
    </r>
    <r>
      <rPr>
        <sz val="9"/>
        <color indexed="57"/>
        <rFont val="Tahoma"/>
        <family val="2"/>
      </rPr>
      <t>340 equivalent miles for year.</t>
    </r>
  </si>
  <si>
    <t>avg hr exp100</t>
  </si>
  <si>
    <t>time (min)</t>
  </si>
  <si>
    <t>2/28/2001, no wheel mount, level=3</t>
  </si>
  <si>
    <t>did 1 lap of CTC.  Sunny and mid 30s - great weather.  Legs were a bit tired - HR tough to keep low, so I dialed back.  HR range 145-165, in zone 93minutes.  Avg HR for workout, 151.  Just found out from adam that my LT is ~172.  I need to re-do that test to see if it makes sense.  anyways, solid workout and feeling a deep-tired afterward.</t>
  </si>
  <si>
    <t>legs feeling a bit tired/dead - started out slowly, with the intent of doing a "light" workout (hr 125-150).  Hooked up w/ steve w. and cullen.  60min in zone, 20min above, average hr 137.  Good workout.</t>
  </si>
  <si>
    <t>29/0/10</t>
  </si>
  <si>
    <t>56/10/0</t>
  </si>
  <si>
    <t>29/0/7</t>
  </si>
  <si>
    <t>started the program w/ b1.2.  The easy time seems to be a waste, so I'll focus on the light and higher when doing trainer workouts.  In spite of the low HR ceilings, doing extemded intervals of light is a pretty good workout @ high cadences and workout time seems to go by fairly quickly.  The max stuff @ the end seems to help maintain leg strength.</t>
  </si>
  <si>
    <t>looked over the program &amp; calendar and decided to start w/ b1.3 instead.  Very solid workout even @ lower gears.  Put resistance=max so I can really tell when I start to improve.  Gears:  light=39/19, middle=39x15.  Avg hr for whole workout was 149.</t>
  </si>
  <si>
    <t>WORKOUT</t>
  </si>
  <si>
    <t>59/6/0</t>
  </si>
  <si>
    <t>35/0/12</t>
  </si>
  <si>
    <t>feeling pretty beat-down from working on the pocket-door over the weekend.  Took a nap before the ride and it helped a lot.  Again seemed to be able to spend more time in 39x18 for light work, avg hr 153.  For sprints, used 53x19 and really focused on spinning the hell out of it - need to really continue doing this kind of form sprint work for remainder of base-1 and keepng the gear smaller.  also, left calf is much better.</t>
  </si>
  <si>
    <t>64/18/0</t>
  </si>
  <si>
    <t>have a busy weekend planned - installing the pocket door - so I moved Saturday's workout to Friday (today).  Solid workout.  Seemed to need a bit higher gear to start out light:  39x17, but moved back to 19.  The max efforts were better this time, gearing was 53x17 - seems like a good gear for this time of year.  left calf was cramping up a bit.  probably just from the volume of quality work and high cadences i've been doing.  good stuff!</t>
  </si>
  <si>
    <t>group ride w/ some fast guys in the area.  Legs felt good and could have gutted it out in the 2nd group, but would have deviated from the program.  So I pulled off after a bit and just finished out the workout.  Left calf cramped up BIG TIME on the way back - OUCH!</t>
  </si>
  <si>
    <t>took a while for legs to open up after taking 2 days off, but I needed the rest after last weekend.  Avg HR for whole workout=149.  Avg HR for light=153.3 (39x19/17).  Avg HR for middle=168.5 (39x15/15).  Finally figured out gearing for each range - pay attention going forward!  seemed to be able to spend more time in higher gear in each range before dropping down.  saundra's birthday was a hit, and heading down to MS for wedding/training.</t>
  </si>
  <si>
    <t>LT:</t>
  </si>
  <si>
    <t>USE</t>
  </si>
  <si>
    <t>low</t>
  </si>
  <si>
    <t>high</t>
  </si>
  <si>
    <t>Recovery</t>
  </si>
  <si>
    <t>Easy</t>
  </si>
  <si>
    <t>Light</t>
  </si>
  <si>
    <t>Middle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</si>
</sst>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dd\-mmm\-yy"/>
    <numFmt numFmtId="166" formatCode="0.0"/>
    <numFmt numFmtId="167" formatCode="0.0000000000"/>
    <numFmt numFmtId="168" formatCode="0.000000000"/>
    <numFmt numFmtId="169" formatCode="0.00000000"/>
    <numFmt numFmtId="170" formatCode="0.0000000"/>
    <numFmt numFmtId="171" formatCode="0.000000"/>
    <numFmt numFmtId="172" formatCode="0.00000"/>
    <numFmt numFmtId="173" formatCode="0.0000"/>
    <numFmt numFmtId="174" formatCode="0.000"/>
    <numFmt numFmtId="175" formatCode="#,##0.000_);\(#,##0.000\)"/>
    <numFmt numFmtId="176" formatCode="#,##0.0_);\(#,##0.0\)"/>
    <numFmt numFmtId="177" formatCode="0.0E+00"/>
  </numFmts>
  <fonts count="21">
    <font>
      <sz val="10"/>
      <name val="Arial"/>
      <family val="0"/>
    </font>
    <font>
      <sz val="10"/>
      <name val="Tahoma"/>
      <family val="2"/>
    </font>
    <font>
      <b/>
      <u val="single"/>
      <sz val="10"/>
      <name val="Tahoma"/>
      <family val="2"/>
    </font>
    <font>
      <b/>
      <u val="single"/>
      <sz val="10"/>
      <name val="Arial"/>
      <family val="2"/>
    </font>
    <font>
      <sz val="17.5"/>
      <name val="Arial"/>
      <family val="0"/>
    </font>
    <font>
      <sz val="27"/>
      <name val="Arial"/>
      <family val="0"/>
    </font>
    <font>
      <sz val="8"/>
      <name val="Arial"/>
      <family val="2"/>
    </font>
    <font>
      <sz val="11.75"/>
      <name val="Arial"/>
      <family val="2"/>
    </font>
    <font>
      <b/>
      <u val="single"/>
      <sz val="9"/>
      <name val="Tahoma"/>
      <family val="2"/>
    </font>
    <font>
      <sz val="9"/>
      <name val="Tahoma"/>
      <family val="2"/>
    </font>
    <font>
      <sz val="12"/>
      <name val="Arial"/>
      <family val="2"/>
    </font>
    <font>
      <b/>
      <sz val="10"/>
      <name val="Arial"/>
      <family val="2"/>
    </font>
    <font>
      <sz val="9"/>
      <color indexed="10"/>
      <name val="Tahoma"/>
      <family val="2"/>
    </font>
    <font>
      <b/>
      <sz val="9.25"/>
      <name val="Tahoma"/>
      <family val="0"/>
    </font>
    <font>
      <sz val="8"/>
      <name val="Tahoma"/>
      <family val="0"/>
    </font>
    <font>
      <b/>
      <sz val="11.25"/>
      <name val="Tahoma"/>
      <family val="0"/>
    </font>
    <font>
      <sz val="10.75"/>
      <name val="Tahoma"/>
      <family val="0"/>
    </font>
    <font>
      <sz val="9"/>
      <color indexed="57"/>
      <name val="Tahoma"/>
      <family val="2"/>
    </font>
    <font>
      <b/>
      <sz val="10"/>
      <color indexed="9"/>
      <name val="Century Gothic"/>
      <family val="2"/>
    </font>
    <font>
      <b/>
      <u val="single"/>
      <sz val="10"/>
      <color indexed="9"/>
      <name val="Century Gothic"/>
      <family val="2"/>
    </font>
    <font>
      <sz val="10"/>
      <name val="Century Gothic"/>
      <family val="2"/>
    </font>
  </fonts>
  <fills count="4">
    <fill>
      <patternFill/>
    </fill>
    <fill>
      <patternFill patternType="gray125"/>
    </fill>
    <fill>
      <patternFill patternType="solid">
        <fgColor indexed="13"/>
        <bgColor indexed="64"/>
      </patternFill>
    </fill>
    <fill>
      <patternFill patternType="solid">
        <fgColor indexed="8"/>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164" fontId="1" fillId="0" borderId="0" xfId="0" applyNumberFormat="1" applyFont="1" applyAlignment="1">
      <alignment/>
    </xf>
    <xf numFmtId="0" fontId="2" fillId="0" borderId="0" xfId="0" applyFont="1" applyAlignment="1">
      <alignment/>
    </xf>
    <xf numFmtId="0" fontId="3" fillId="0" borderId="0" xfId="0" applyFont="1" applyAlignment="1">
      <alignment/>
    </xf>
    <xf numFmtId="164" fontId="3" fillId="0" borderId="0" xfId="0" applyNumberFormat="1" applyFont="1" applyAlignment="1">
      <alignment/>
    </xf>
    <xf numFmtId="164" fontId="0" fillId="0" borderId="0" xfId="0" applyNumberFormat="1" applyAlignment="1">
      <alignment/>
    </xf>
    <xf numFmtId="14" fontId="0" fillId="0" borderId="0" xfId="0" applyNumberFormat="1" applyAlignment="1">
      <alignment/>
    </xf>
    <xf numFmtId="164" fontId="8" fillId="0" borderId="0" xfId="0" applyNumberFormat="1" applyFont="1" applyAlignment="1">
      <alignment/>
    </xf>
    <xf numFmtId="0" fontId="8" fillId="0" borderId="0" xfId="0" applyFont="1" applyAlignment="1">
      <alignment/>
    </xf>
    <xf numFmtId="164" fontId="9" fillId="0" borderId="0" xfId="0" applyNumberFormat="1" applyFont="1" applyAlignment="1">
      <alignment/>
    </xf>
    <xf numFmtId="0" fontId="9" fillId="0" borderId="0" xfId="0" applyFont="1" applyAlignment="1">
      <alignment/>
    </xf>
    <xf numFmtId="0" fontId="8" fillId="0" borderId="0" xfId="0" applyNumberFormat="1" applyFont="1" applyAlignment="1">
      <alignment horizontal="left" vertical="top" wrapText="1"/>
    </xf>
    <xf numFmtId="0" fontId="9" fillId="0" borderId="0" xfId="0" applyNumberFormat="1" applyFont="1" applyAlignment="1">
      <alignment horizontal="left" vertical="top" wrapText="1"/>
    </xf>
    <xf numFmtId="0" fontId="1" fillId="0" borderId="0" xfId="0" applyNumberFormat="1" applyFont="1" applyAlignment="1">
      <alignment horizontal="left" vertical="top" wrapText="1"/>
    </xf>
    <xf numFmtId="0" fontId="9" fillId="0" borderId="0" xfId="0" applyNumberFormat="1" applyFont="1" applyAlignment="1">
      <alignment horizontal="left" vertical="top" wrapText="1" shrinkToFit="1"/>
    </xf>
    <xf numFmtId="164" fontId="11" fillId="0" borderId="0" xfId="0" applyNumberFormat="1" applyFont="1" applyAlignment="1">
      <alignment/>
    </xf>
    <xf numFmtId="0" fontId="12" fillId="0" borderId="0" xfId="0" applyNumberFormat="1" applyFont="1" applyAlignment="1">
      <alignment horizontal="left" vertical="top" wrapText="1"/>
    </xf>
    <xf numFmtId="1" fontId="3" fillId="0" borderId="0" xfId="0" applyNumberFormat="1" applyFont="1" applyAlignment="1">
      <alignment horizontal="center"/>
    </xf>
    <xf numFmtId="37" fontId="3" fillId="0" borderId="0" xfId="17" applyNumberFormat="1" applyFont="1" applyAlignment="1">
      <alignment horizontal="center"/>
    </xf>
    <xf numFmtId="166" fontId="3" fillId="0" borderId="0" xfId="0" applyNumberFormat="1" applyFont="1" applyAlignment="1">
      <alignment horizontal="center"/>
    </xf>
    <xf numFmtId="177" fontId="3" fillId="0" borderId="0" xfId="0" applyNumberFormat="1" applyFont="1" applyAlignment="1">
      <alignment horizontal="center"/>
    </xf>
    <xf numFmtId="0" fontId="3" fillId="0" borderId="0" xfId="0" applyFont="1" applyAlignment="1">
      <alignment horizontal="center"/>
    </xf>
    <xf numFmtId="1" fontId="11" fillId="0" borderId="0" xfId="0" applyNumberFormat="1" applyFont="1" applyAlignment="1">
      <alignment horizontal="center"/>
    </xf>
    <xf numFmtId="37" fontId="11" fillId="0" borderId="0" xfId="17" applyNumberFormat="1" applyFont="1" applyAlignment="1">
      <alignment horizontal="center"/>
    </xf>
    <xf numFmtId="1" fontId="0" fillId="0" borderId="0" xfId="0" applyNumberFormat="1" applyAlignment="1">
      <alignment horizontal="center"/>
    </xf>
    <xf numFmtId="166" fontId="0" fillId="0" borderId="0" xfId="0" applyNumberFormat="1" applyAlignment="1">
      <alignment horizontal="center"/>
    </xf>
    <xf numFmtId="177" fontId="0" fillId="0" borderId="0" xfId="0" applyNumberFormat="1" applyAlignment="1">
      <alignment horizontal="center"/>
    </xf>
    <xf numFmtId="1" fontId="11" fillId="0" borderId="0" xfId="17" applyNumberFormat="1" applyFont="1" applyAlignment="1">
      <alignment horizontal="center"/>
    </xf>
    <xf numFmtId="165" fontId="0" fillId="0" borderId="0" xfId="0" applyNumberFormat="1" applyFont="1" applyAlignment="1">
      <alignment horizontal="left"/>
    </xf>
    <xf numFmtId="1" fontId="11" fillId="0" borderId="0" xfId="17" applyNumberFormat="1" applyFont="1" applyFill="1" applyAlignment="1">
      <alignment horizontal="center"/>
    </xf>
    <xf numFmtId="37" fontId="11" fillId="0" borderId="0" xfId="17" applyNumberFormat="1" applyFont="1" applyFill="1" applyAlignment="1">
      <alignment horizontal="center"/>
    </xf>
    <xf numFmtId="1" fontId="0" fillId="0" borderId="0" xfId="0" applyNumberFormat="1" applyFill="1" applyAlignment="1">
      <alignment horizontal="center"/>
    </xf>
    <xf numFmtId="166" fontId="0" fillId="0" borderId="0" xfId="0" applyNumberFormat="1" applyFill="1" applyAlignment="1">
      <alignment horizontal="center"/>
    </xf>
    <xf numFmtId="177" fontId="0" fillId="0" borderId="0" xfId="0" applyNumberFormat="1" applyFill="1" applyAlignment="1">
      <alignment horizontal="center"/>
    </xf>
    <xf numFmtId="0" fontId="0" fillId="0" borderId="0" xfId="0" applyFill="1" applyAlignment="1">
      <alignment/>
    </xf>
    <xf numFmtId="1" fontId="0" fillId="0" borderId="0" xfId="0" applyNumberFormat="1" applyFont="1" applyFill="1" applyAlignment="1">
      <alignment horizontal="center"/>
    </xf>
    <xf numFmtId="166" fontId="0" fillId="0" borderId="0" xfId="0" applyNumberFormat="1" applyFont="1" applyFill="1" applyAlignment="1">
      <alignment horizontal="center"/>
    </xf>
    <xf numFmtId="177" fontId="0" fillId="0" borderId="0" xfId="0" applyNumberFormat="1" applyFont="1" applyFill="1" applyAlignment="1">
      <alignment horizontal="center"/>
    </xf>
    <xf numFmtId="0" fontId="0" fillId="0" borderId="0" xfId="0" applyFont="1" applyFill="1" applyAlignment="1">
      <alignment/>
    </xf>
    <xf numFmtId="1" fontId="11" fillId="2" borderId="0" xfId="17" applyNumberFormat="1" applyFont="1" applyFill="1" applyAlignment="1">
      <alignment horizontal="center"/>
    </xf>
    <xf numFmtId="37" fontId="11" fillId="2" borderId="0" xfId="17" applyNumberFormat="1" applyFont="1" applyFill="1" applyAlignment="1">
      <alignment horizontal="center"/>
    </xf>
    <xf numFmtId="0" fontId="17" fillId="0" borderId="0" xfId="0" applyNumberFormat="1" applyFont="1" applyAlignment="1">
      <alignment horizontal="left" vertical="top" wrapText="1"/>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quotePrefix="1">
      <alignment horizontal="center"/>
    </xf>
    <xf numFmtId="1" fontId="0" fillId="2" borderId="0" xfId="0" applyNumberFormat="1" applyFill="1" applyAlignment="1">
      <alignment horizontal="center"/>
    </xf>
    <xf numFmtId="166" fontId="0" fillId="2" borderId="0" xfId="0" applyNumberFormat="1" applyFill="1" applyAlignment="1">
      <alignment horizontal="center"/>
    </xf>
    <xf numFmtId="177" fontId="0" fillId="2" borderId="0" xfId="0" applyNumberFormat="1" applyFill="1" applyAlignment="1">
      <alignment horizontal="center"/>
    </xf>
    <xf numFmtId="0" fontId="0" fillId="2" borderId="0" xfId="0" applyFill="1" applyAlignment="1">
      <alignment/>
    </xf>
    <xf numFmtId="0" fontId="18" fillId="3" borderId="1" xfId="0" applyFont="1" applyFill="1" applyBorder="1" applyAlignment="1">
      <alignment horizontal="center"/>
    </xf>
    <xf numFmtId="0" fontId="18" fillId="3" borderId="1" xfId="0" applyFont="1" applyFill="1" applyBorder="1" applyAlignment="1">
      <alignment horizontal="right"/>
    </xf>
    <xf numFmtId="0" fontId="18" fillId="3" borderId="1" xfId="0" applyFont="1" applyFill="1" applyBorder="1" applyAlignment="1">
      <alignment horizontal="left"/>
    </xf>
    <xf numFmtId="0" fontId="19" fillId="3" borderId="1" xfId="0" applyFont="1" applyFill="1" applyBorder="1" applyAlignment="1">
      <alignment horizontal="center"/>
    </xf>
    <xf numFmtId="0" fontId="18" fillId="3" borderId="1" xfId="0" applyFont="1" applyFill="1" applyBorder="1" applyAlignment="1">
      <alignment/>
    </xf>
    <xf numFmtId="1" fontId="20" fillId="0" borderId="1" xfId="0" applyNumberFormat="1" applyFont="1" applyBorder="1" applyAlignment="1">
      <alignment horizontal="center"/>
    </xf>
    <xf numFmtId="1" fontId="20" fillId="3" borderId="1" xfId="0" applyNumberFormat="1" applyFont="1" applyFill="1" applyBorder="1" applyAlignment="1">
      <alignment horizontal="center"/>
    </xf>
    <xf numFmtId="0" fontId="0" fillId="0" borderId="0" xfId="0" applyNumberFormat="1" applyAlignment="1" quotePrefix="1">
      <alignment horizontal="center"/>
    </xf>
    <xf numFmtId="166" fontId="0" fillId="0" borderId="0" xfId="0" applyNumberFormat="1" applyAlignment="1" quotePrefix="1">
      <alignment horizontal="center"/>
    </xf>
    <xf numFmtId="166" fontId="11" fillId="0" borderId="0" xfId="0" applyNumberFormat="1" applyFont="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5"/>
          <c:h val="0.982"/>
        </c:manualLayout>
      </c:layout>
      <c:lineChart>
        <c:grouping val="standard"/>
        <c:varyColors val="0"/>
        <c:ser>
          <c:idx val="0"/>
          <c:order val="0"/>
          <c:tx>
            <c:strRef>
              <c:f>weekly!$B$1</c:f>
              <c:strCache>
                <c:ptCount val="1"/>
                <c:pt idx="0">
                  <c:v>tot_workouts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FF"/>
                </a:solidFill>
              </a:ln>
            </c:spPr>
          </c:marker>
          <c:cat>
            <c:strRef>
              <c:f>weekly!$A$2:$A$27</c:f>
              <c:str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strCache>
            </c:strRef>
          </c:cat>
          <c:val>
            <c:numRef>
              <c:f>weekly!$B$2:$B$27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
          <c:order val="1"/>
          <c:tx>
            <c:strRef>
              <c:f>weekly!$C$1</c:f>
              <c:strCache>
                <c:ptCount val="1"/>
                <c:pt idx="0">
                  <c:v>tot_duration</c:v>
                </c:pt>
              </c:strCache>
            </c:strRef>
          </c:tx>
          <c:extLst>
            <c:ext xmlns:c14="http://schemas.microsoft.com/office/drawing/2007/8/2/chart" uri="{6F2FDCE9-48DA-4B69-8628-5D25D57E5C99}">
              <c14:invertSolidFillFmt>
                <c14:spPr>
                  <a:solidFill>
                    <a:srgbClr val="000000"/>
                  </a:solidFill>
                </c14:spPr>
              </c14:invertSolidFillFmt>
            </c:ext>
          </c:extLst>
          <c:cat>
            <c:strRef>
              <c:f>weekly!$A$2:$A$27</c:f>
              <c:str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strCache>
            </c:strRef>
          </c:cat>
          <c:val>
            <c:numRef>
              <c:f>weekly!$C$2:$C$31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ser>
          <c:idx val="2"/>
          <c:order val="2"/>
          <c:tx>
            <c:strRef>
              <c:f>weekly!$D$1</c:f>
              <c:strCache>
                <c:ptCount val="1"/>
                <c:pt idx="0">
                  <c:v>avg_duration</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FF00"/>
                </a:solidFill>
              </a:ln>
            </c:spPr>
          </c:marker>
          <c:cat>
            <c:strRef>
              <c:f>weekly!$A$2:$A$27</c:f>
              <c:str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strCache>
            </c:strRef>
          </c:cat>
          <c:val>
            <c:numRef>
              <c:f>weekly!$D$2:$D$31</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marker val="1"/>
        <c:axId val="53945256"/>
        <c:axId val="15745257"/>
      </c:lineChart>
      <c:catAx>
        <c:axId val="5394525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5745257"/>
        <c:crosses val="autoZero"/>
        <c:auto val="1"/>
        <c:lblOffset val="100"/>
        <c:noMultiLvlLbl val="0"/>
      </c:catAx>
      <c:valAx>
        <c:axId val="15745257"/>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945256"/>
        <c:crossesAt val="1"/>
        <c:crossBetween val="between"/>
        <c:dispUnits/>
      </c:valAx>
      <c:spPr>
        <a:solidFill>
          <a:srgbClr val="C0C0C0"/>
        </a:solidFill>
        <a:ln w="12700">
          <a:solidFill>
            <a:srgbClr val="808080"/>
          </a:solidFill>
        </a:ln>
      </c:spPr>
    </c:plotArea>
    <c:legend>
      <c:legendPos val="r"/>
      <c:layout>
        <c:manualLayout>
          <c:xMode val="edge"/>
          <c:yMode val="edge"/>
          <c:x val="0.10575"/>
          <c:y val="0.021"/>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525"/>
          <c:h val="0.979"/>
        </c:manualLayout>
      </c:layout>
      <c:lineChart>
        <c:grouping val="standard"/>
        <c:varyColors val="0"/>
        <c:ser>
          <c:idx val="0"/>
          <c:order val="0"/>
          <c:tx>
            <c:strRef>
              <c:f>monthly!$B$1</c:f>
              <c:strCache>
                <c:ptCount val="1"/>
                <c:pt idx="0">
                  <c:v>tot_workouts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FF"/>
                </a:solidFill>
              </a:ln>
            </c:spPr>
          </c:marker>
          <c:cat>
            <c:strRef>
              <c:f>monthly!$A$2:$A$9</c:f>
              <c:strCache>
                <c:ptCount val="8"/>
                <c:pt idx="0">
                  <c:v>0</c:v>
                </c:pt>
                <c:pt idx="1">
                  <c:v>0</c:v>
                </c:pt>
                <c:pt idx="2">
                  <c:v>0</c:v>
                </c:pt>
                <c:pt idx="3">
                  <c:v>0</c:v>
                </c:pt>
                <c:pt idx="4">
                  <c:v>0</c:v>
                </c:pt>
                <c:pt idx="5">
                  <c:v>0</c:v>
                </c:pt>
                <c:pt idx="6">
                  <c:v>0</c:v>
                </c:pt>
                <c:pt idx="7">
                  <c:v>0</c:v>
                </c:pt>
              </c:strCache>
            </c:strRef>
          </c:cat>
          <c:val>
            <c:numRef>
              <c:f>monthly!$B$2:$B$9</c:f>
              <c:numCache>
                <c:ptCount val="8"/>
                <c:pt idx="0">
                  <c:v>0</c:v>
                </c:pt>
                <c:pt idx="1">
                  <c:v>0</c:v>
                </c:pt>
                <c:pt idx="2">
                  <c:v>0</c:v>
                </c:pt>
                <c:pt idx="3">
                  <c:v>0</c:v>
                </c:pt>
                <c:pt idx="4">
                  <c:v>0</c:v>
                </c:pt>
                <c:pt idx="5">
                  <c:v>0</c:v>
                </c:pt>
                <c:pt idx="6">
                  <c:v>0</c:v>
                </c:pt>
                <c:pt idx="7">
                  <c:v>0</c:v>
                </c:pt>
              </c:numCache>
            </c:numRef>
          </c:val>
          <c:smooth val="0"/>
        </c:ser>
        <c:ser>
          <c:idx val="1"/>
          <c:order val="1"/>
          <c:tx>
            <c:strRef>
              <c:f>monthly!$C$1</c:f>
              <c:strCache>
                <c:ptCount val="1"/>
                <c:pt idx="0">
                  <c:v>tot_duration</c:v>
                </c:pt>
              </c:strCache>
            </c:strRef>
          </c:tx>
          <c:extLst>
            <c:ext xmlns:c14="http://schemas.microsoft.com/office/drawing/2007/8/2/chart" uri="{6F2FDCE9-48DA-4B69-8628-5D25D57E5C99}">
              <c14:invertSolidFillFmt>
                <c14:spPr>
                  <a:solidFill>
                    <a:srgbClr val="000000"/>
                  </a:solidFill>
                </c14:spPr>
              </c14:invertSolidFillFmt>
            </c:ext>
          </c:extLst>
          <c:cat>
            <c:strRef>
              <c:f>monthly!$A$2:$A$9</c:f>
              <c:strCache>
                <c:ptCount val="8"/>
                <c:pt idx="0">
                  <c:v>0</c:v>
                </c:pt>
                <c:pt idx="1">
                  <c:v>0</c:v>
                </c:pt>
                <c:pt idx="2">
                  <c:v>0</c:v>
                </c:pt>
                <c:pt idx="3">
                  <c:v>0</c:v>
                </c:pt>
                <c:pt idx="4">
                  <c:v>0</c:v>
                </c:pt>
                <c:pt idx="5">
                  <c:v>0</c:v>
                </c:pt>
                <c:pt idx="6">
                  <c:v>0</c:v>
                </c:pt>
                <c:pt idx="7">
                  <c:v>0</c:v>
                </c:pt>
              </c:strCache>
            </c:strRef>
          </c:cat>
          <c:val>
            <c:numRef>
              <c:f>monthly!$C$2:$C$9</c:f>
              <c:numCache>
                <c:ptCount val="8"/>
                <c:pt idx="0">
                  <c:v>0</c:v>
                </c:pt>
                <c:pt idx="1">
                  <c:v>0</c:v>
                </c:pt>
                <c:pt idx="2">
                  <c:v>0</c:v>
                </c:pt>
                <c:pt idx="3">
                  <c:v>0</c:v>
                </c:pt>
                <c:pt idx="4">
                  <c:v>0</c:v>
                </c:pt>
                <c:pt idx="5">
                  <c:v>0</c:v>
                </c:pt>
                <c:pt idx="6">
                  <c:v>0</c:v>
                </c:pt>
                <c:pt idx="7">
                  <c:v>0</c:v>
                </c:pt>
              </c:numCache>
            </c:numRef>
          </c:val>
          <c:smooth val="0"/>
        </c:ser>
        <c:ser>
          <c:idx val="2"/>
          <c:order val="2"/>
          <c:tx>
            <c:strRef>
              <c:f>monthly!$D$1</c:f>
              <c:strCache>
                <c:ptCount val="1"/>
                <c:pt idx="0">
                  <c:v>avg_duration</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FF00"/>
                </a:solidFill>
              </a:ln>
            </c:spPr>
          </c:marker>
          <c:cat>
            <c:strRef>
              <c:f>monthly!$A$2:$A$9</c:f>
              <c:strCache>
                <c:ptCount val="8"/>
                <c:pt idx="0">
                  <c:v>0</c:v>
                </c:pt>
                <c:pt idx="1">
                  <c:v>0</c:v>
                </c:pt>
                <c:pt idx="2">
                  <c:v>0</c:v>
                </c:pt>
                <c:pt idx="3">
                  <c:v>0</c:v>
                </c:pt>
                <c:pt idx="4">
                  <c:v>0</c:v>
                </c:pt>
                <c:pt idx="5">
                  <c:v>0</c:v>
                </c:pt>
                <c:pt idx="6">
                  <c:v>0</c:v>
                </c:pt>
                <c:pt idx="7">
                  <c:v>0</c:v>
                </c:pt>
              </c:strCache>
            </c:strRef>
          </c:cat>
          <c:val>
            <c:numRef>
              <c:f>monthly!$D$2:$D$9</c:f>
              <c:numCache>
                <c:ptCount val="8"/>
                <c:pt idx="0">
                  <c:v>0</c:v>
                </c:pt>
                <c:pt idx="1">
                  <c:v>0</c:v>
                </c:pt>
                <c:pt idx="2">
                  <c:v>0</c:v>
                </c:pt>
                <c:pt idx="3">
                  <c:v>0</c:v>
                </c:pt>
                <c:pt idx="4">
                  <c:v>0</c:v>
                </c:pt>
                <c:pt idx="5">
                  <c:v>0</c:v>
                </c:pt>
                <c:pt idx="6">
                  <c:v>0</c:v>
                </c:pt>
                <c:pt idx="7">
                  <c:v>0</c:v>
                </c:pt>
              </c:numCache>
            </c:numRef>
          </c:val>
          <c:smooth val="0"/>
        </c:ser>
        <c:marker val="1"/>
        <c:axId val="7489586"/>
        <c:axId val="297411"/>
      </c:lineChart>
      <c:catAx>
        <c:axId val="7489586"/>
        <c:scaling>
          <c:orientation val="minMax"/>
        </c:scaling>
        <c:axPos val="b"/>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297411"/>
        <c:crosses val="autoZero"/>
        <c:auto val="1"/>
        <c:lblOffset val="100"/>
        <c:noMultiLvlLbl val="0"/>
      </c:catAx>
      <c:valAx>
        <c:axId val="29741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489586"/>
        <c:crossesAt val="1"/>
        <c:crossBetween val="between"/>
        <c:dispUnits/>
      </c:valAx>
      <c:spPr>
        <a:solidFill>
          <a:srgbClr val="C0C0C0"/>
        </a:solidFill>
        <a:ln w="3175">
          <a:noFill/>
        </a:ln>
      </c:spPr>
    </c:plotArea>
    <c:legend>
      <c:legendPos val="r"/>
      <c:layout>
        <c:manualLayout>
          <c:xMode val="edge"/>
          <c:yMode val="edge"/>
          <c:x val="0.04225"/>
          <c:y val="0.015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Plot of Avg HR</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conconi1!$G$2:$G$16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2676700"/>
        <c:axId val="24090301"/>
      </c:lineChart>
      <c:catAx>
        <c:axId val="2676700"/>
        <c:scaling>
          <c:orientation val="minMax"/>
        </c:scaling>
        <c:axPos val="b"/>
        <c:delete val="0"/>
        <c:numFmt formatCode="General" sourceLinked="1"/>
        <c:majorTickMark val="out"/>
        <c:minorTickMark val="none"/>
        <c:tickLblPos val="nextTo"/>
        <c:crossAx val="24090301"/>
        <c:crosses val="autoZero"/>
        <c:auto val="1"/>
        <c:lblOffset val="100"/>
        <c:noMultiLvlLbl val="0"/>
      </c:catAx>
      <c:valAx>
        <c:axId val="24090301"/>
        <c:scaling>
          <c:orientation val="minMax"/>
        </c:scaling>
        <c:axPos val="l"/>
        <c:majorGridlines/>
        <c:delete val="0"/>
        <c:numFmt formatCode="General" sourceLinked="1"/>
        <c:majorTickMark val="out"/>
        <c:minorTickMark val="none"/>
        <c:tickLblPos val="nextTo"/>
        <c:crossAx val="267670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Plot of Avg HR exp100</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conconi1!$H$2:$H$16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15486118"/>
        <c:axId val="5157335"/>
      </c:lineChart>
      <c:catAx>
        <c:axId val="15486118"/>
        <c:scaling>
          <c:orientation val="minMax"/>
        </c:scaling>
        <c:axPos val="b"/>
        <c:delete val="0"/>
        <c:numFmt formatCode="General" sourceLinked="1"/>
        <c:majorTickMark val="out"/>
        <c:minorTickMark val="none"/>
        <c:tickLblPos val="nextTo"/>
        <c:crossAx val="5157335"/>
        <c:crosses val="autoZero"/>
        <c:auto val="1"/>
        <c:lblOffset val="100"/>
        <c:noMultiLvlLbl val="0"/>
      </c:catAx>
      <c:valAx>
        <c:axId val="5157335"/>
        <c:scaling>
          <c:orientation val="minMax"/>
        </c:scaling>
        <c:axPos val="l"/>
        <c:majorGridlines/>
        <c:delete val="0"/>
        <c:numFmt formatCode="General" sourceLinked="1"/>
        <c:majorTickMark val="out"/>
        <c:minorTickMark val="none"/>
        <c:tickLblPos val="nextTo"/>
        <c:crossAx val="154861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14</xdr:col>
      <xdr:colOff>0</xdr:colOff>
      <xdr:row>30</xdr:row>
      <xdr:rowOff>152400</xdr:rowOff>
    </xdr:to>
    <xdr:graphicFrame>
      <xdr:nvGraphicFramePr>
        <xdr:cNvPr id="1" name="Chart 2"/>
        <xdr:cNvGraphicFramePr/>
      </xdr:nvGraphicFramePr>
      <xdr:xfrm>
        <a:off x="3248025" y="161925"/>
        <a:ext cx="6096000" cy="4848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13</xdr:col>
      <xdr:colOff>600075</xdr:colOff>
      <xdr:row>30</xdr:row>
      <xdr:rowOff>152400</xdr:rowOff>
    </xdr:to>
    <xdr:graphicFrame>
      <xdr:nvGraphicFramePr>
        <xdr:cNvPr id="1" name="Chart 2"/>
        <xdr:cNvGraphicFramePr/>
      </xdr:nvGraphicFramePr>
      <xdr:xfrm>
        <a:off x="3248025" y="161925"/>
        <a:ext cx="6086475" cy="4848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19050</xdr:rowOff>
    </xdr:from>
    <xdr:to>
      <xdr:col>4</xdr:col>
      <xdr:colOff>219075</xdr:colOff>
      <xdr:row>32</xdr:row>
      <xdr:rowOff>142875</xdr:rowOff>
    </xdr:to>
    <xdr:graphicFrame>
      <xdr:nvGraphicFramePr>
        <xdr:cNvPr id="1" name="Chart 1"/>
        <xdr:cNvGraphicFramePr/>
      </xdr:nvGraphicFramePr>
      <xdr:xfrm>
        <a:off x="28575" y="3076575"/>
        <a:ext cx="3067050" cy="2552700"/>
      </xdr:xfrm>
      <a:graphic>
        <a:graphicData uri="http://schemas.openxmlformats.org/drawingml/2006/chart">
          <c:chart xmlns:c="http://schemas.openxmlformats.org/drawingml/2006/chart" r:id="rId1"/>
        </a:graphicData>
      </a:graphic>
    </xdr:graphicFrame>
    <xdr:clientData/>
  </xdr:twoCellAnchor>
  <xdr:twoCellAnchor>
    <xdr:from>
      <xdr:col>4</xdr:col>
      <xdr:colOff>295275</xdr:colOff>
      <xdr:row>17</xdr:row>
      <xdr:rowOff>28575</xdr:rowOff>
    </xdr:from>
    <xdr:to>
      <xdr:col>8</xdr:col>
      <xdr:colOff>1514475</xdr:colOff>
      <xdr:row>32</xdr:row>
      <xdr:rowOff>142875</xdr:rowOff>
    </xdr:to>
    <xdr:graphicFrame>
      <xdr:nvGraphicFramePr>
        <xdr:cNvPr id="2" name="Chart 2"/>
        <xdr:cNvGraphicFramePr/>
      </xdr:nvGraphicFramePr>
      <xdr:xfrm>
        <a:off x="3171825" y="3086100"/>
        <a:ext cx="4333875" cy="2543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02"/>
  <sheetViews>
    <sheetView tabSelected="1" workbookViewId="0" topLeftCell="A1">
      <pane ySplit="1" topLeftCell="BM197" activePane="bottomLeft" state="frozen"/>
      <selection pane="topLeft" activeCell="A1" sqref="A1"/>
      <selection pane="bottomLeft" activeCell="B196" sqref="B196"/>
    </sheetView>
  </sheetViews>
  <sheetFormatPr defaultColWidth="9.140625" defaultRowHeight="12.75"/>
  <cols>
    <col min="1" max="1" width="8.421875" style="2" bestFit="1" customWidth="1"/>
    <col min="2" max="2" width="71.421875" style="14" customWidth="1"/>
    <col min="3" max="3" width="10.140625" style="1" bestFit="1" customWidth="1"/>
    <col min="4" max="4" width="8.00390625" style="1" bestFit="1" customWidth="1"/>
    <col min="5" max="5" width="10.00390625" style="44" bestFit="1" customWidth="1"/>
    <col min="6" max="16384" width="9.140625" style="1" customWidth="1"/>
  </cols>
  <sheetData>
    <row r="1" spans="1:5" s="3" customFormat="1" ht="12.75">
      <c r="A1" s="8" t="s">
        <v>9</v>
      </c>
      <c r="B1" s="12" t="s">
        <v>10</v>
      </c>
      <c r="C1" s="9" t="s">
        <v>11</v>
      </c>
      <c r="D1" s="3" t="s">
        <v>20</v>
      </c>
      <c r="E1" s="43" t="s">
        <v>133</v>
      </c>
    </row>
    <row r="2" spans="1:4" ht="12.75">
      <c r="A2" s="10">
        <v>36799</v>
      </c>
      <c r="B2" s="13" t="s">
        <v>19</v>
      </c>
      <c r="C2" s="11">
        <v>65</v>
      </c>
      <c r="D2" s="1">
        <v>181</v>
      </c>
    </row>
    <row r="3" spans="1:3" ht="67.5">
      <c r="A3" s="10"/>
      <c r="B3" s="13" t="s">
        <v>0</v>
      </c>
      <c r="C3" s="11"/>
    </row>
    <row r="4" spans="1:3" ht="12.75">
      <c r="A4" s="10">
        <v>36801</v>
      </c>
      <c r="B4" s="13" t="s">
        <v>23</v>
      </c>
      <c r="C4" s="11">
        <v>30</v>
      </c>
    </row>
    <row r="5" spans="1:3" ht="22.5">
      <c r="A5" s="10"/>
      <c r="B5" s="13" t="s">
        <v>24</v>
      </c>
      <c r="C5" s="11"/>
    </row>
    <row r="6" spans="1:3" ht="12.75">
      <c r="A6" s="10">
        <v>36803</v>
      </c>
      <c r="B6" s="13" t="s">
        <v>26</v>
      </c>
      <c r="C6" s="11">
        <v>90</v>
      </c>
    </row>
    <row r="7" spans="1:3" ht="22.5">
      <c r="A7" s="10"/>
      <c r="B7" s="13" t="s">
        <v>27</v>
      </c>
      <c r="C7" s="11"/>
    </row>
    <row r="8" spans="1:3" ht="12.75">
      <c r="A8" s="10">
        <v>36807</v>
      </c>
      <c r="B8" s="13" t="s">
        <v>23</v>
      </c>
      <c r="C8" s="11">
        <v>30</v>
      </c>
    </row>
    <row r="9" spans="1:3" ht="45">
      <c r="A9" s="10"/>
      <c r="B9" s="13" t="s">
        <v>25</v>
      </c>
      <c r="C9" s="11"/>
    </row>
    <row r="10" spans="1:3" ht="12.75">
      <c r="A10" s="10">
        <v>36809</v>
      </c>
      <c r="B10" s="13" t="s">
        <v>23</v>
      </c>
      <c r="C10" s="11">
        <v>15</v>
      </c>
    </row>
    <row r="11" spans="1:3" ht="22.5">
      <c r="A11" s="10"/>
      <c r="B11" s="13" t="s">
        <v>28</v>
      </c>
      <c r="C11" s="11"/>
    </row>
    <row r="12" spans="1:3" ht="12.75">
      <c r="A12" s="10">
        <v>36810</v>
      </c>
      <c r="B12" s="13" t="s">
        <v>26</v>
      </c>
      <c r="C12" s="11">
        <v>90</v>
      </c>
    </row>
    <row r="13" spans="1:3" ht="22.5">
      <c r="A13" s="10"/>
      <c r="B13" s="13" t="s">
        <v>30</v>
      </c>
      <c r="C13" s="11"/>
    </row>
    <row r="14" spans="1:3" ht="12.75">
      <c r="A14" s="10">
        <v>36811</v>
      </c>
      <c r="B14" s="13" t="s">
        <v>23</v>
      </c>
      <c r="C14" s="11">
        <v>24</v>
      </c>
    </row>
    <row r="15" spans="1:3" ht="12.75">
      <c r="A15" s="10"/>
      <c r="B15" s="13"/>
      <c r="C15" s="11"/>
    </row>
    <row r="16" spans="1:3" ht="12.75">
      <c r="A16" s="10">
        <v>36815</v>
      </c>
      <c r="B16" s="13" t="s">
        <v>23</v>
      </c>
      <c r="C16" s="11">
        <v>35</v>
      </c>
    </row>
    <row r="17" spans="1:3" ht="22.5">
      <c r="A17" s="10"/>
      <c r="B17" s="13" t="s">
        <v>29</v>
      </c>
      <c r="C17" s="11"/>
    </row>
    <row r="18" spans="1:3" ht="12.75">
      <c r="A18" s="2">
        <v>36816</v>
      </c>
      <c r="B18" s="14" t="s">
        <v>19</v>
      </c>
      <c r="C18" s="1">
        <v>40</v>
      </c>
    </row>
    <row r="19" ht="12.75">
      <c r="B19" s="14" t="s">
        <v>32</v>
      </c>
    </row>
    <row r="20" spans="1:3" ht="12.75">
      <c r="A20" s="10">
        <v>36817</v>
      </c>
      <c r="B20" s="13" t="s">
        <v>23</v>
      </c>
      <c r="C20" s="11">
        <v>35</v>
      </c>
    </row>
    <row r="21" spans="1:3" ht="22.5">
      <c r="A21" s="10"/>
      <c r="B21" s="13" t="s">
        <v>33</v>
      </c>
      <c r="C21" s="11"/>
    </row>
    <row r="22" spans="1:3" ht="12.75">
      <c r="A22" s="10">
        <v>36817</v>
      </c>
      <c r="B22" s="13" t="s">
        <v>26</v>
      </c>
      <c r="C22" s="11">
        <v>90</v>
      </c>
    </row>
    <row r="23" spans="2:3" ht="12.75">
      <c r="B23" s="13"/>
      <c r="C23" s="11"/>
    </row>
    <row r="24" spans="1:3" ht="12.75">
      <c r="A24" s="10">
        <v>36819</v>
      </c>
      <c r="B24" s="13" t="s">
        <v>26</v>
      </c>
      <c r="C24" s="11">
        <v>45</v>
      </c>
    </row>
    <row r="25" spans="1:3" ht="12.75">
      <c r="A25" s="10"/>
      <c r="B25" s="13"/>
      <c r="C25" s="11"/>
    </row>
    <row r="26" spans="1:3" ht="12.75">
      <c r="A26" s="10">
        <v>36820</v>
      </c>
      <c r="B26" s="13" t="s">
        <v>19</v>
      </c>
      <c r="C26" s="11">
        <v>50</v>
      </c>
    </row>
    <row r="27" spans="1:3" ht="22.5">
      <c r="A27" s="10"/>
      <c r="B27" s="13" t="s">
        <v>31</v>
      </c>
      <c r="C27" s="11"/>
    </row>
    <row r="28" spans="1:2" ht="12.75">
      <c r="A28" s="2">
        <v>36823</v>
      </c>
      <c r="B28" s="14" t="s">
        <v>34</v>
      </c>
    </row>
    <row r="30" spans="1:3" ht="12.75">
      <c r="A30" s="2">
        <v>36824</v>
      </c>
      <c r="B30" s="14" t="s">
        <v>19</v>
      </c>
      <c r="C30" s="1">
        <v>47</v>
      </c>
    </row>
    <row r="32" spans="1:3" ht="12.75">
      <c r="A32" s="10">
        <v>36824</v>
      </c>
      <c r="B32" s="13" t="s">
        <v>26</v>
      </c>
      <c r="C32" s="11">
        <v>90</v>
      </c>
    </row>
    <row r="33" spans="1:3" ht="12.75">
      <c r="A33" s="10"/>
      <c r="B33" s="13"/>
      <c r="C33" s="11"/>
    </row>
    <row r="34" spans="1:3" ht="12.75">
      <c r="A34" s="10">
        <v>36827</v>
      </c>
      <c r="B34" s="13" t="s">
        <v>19</v>
      </c>
      <c r="C34" s="11">
        <v>67</v>
      </c>
    </row>
    <row r="35" spans="1:3" ht="22.5">
      <c r="A35" s="10"/>
      <c r="B35" s="13" t="s">
        <v>35</v>
      </c>
      <c r="C35" s="11"/>
    </row>
    <row r="36" spans="1:3" ht="12.75">
      <c r="A36" s="10">
        <v>36828</v>
      </c>
      <c r="B36" s="13" t="s">
        <v>19</v>
      </c>
      <c r="C36" s="11">
        <v>60</v>
      </c>
    </row>
    <row r="37" spans="1:3" ht="33.75">
      <c r="A37" s="10"/>
      <c r="B37" s="42" t="s">
        <v>118</v>
      </c>
      <c r="C37" s="11"/>
    </row>
    <row r="38" spans="1:3" ht="12.75">
      <c r="A38" s="10">
        <v>36831</v>
      </c>
      <c r="B38" s="13" t="s">
        <v>19</v>
      </c>
      <c r="C38" s="11">
        <v>57</v>
      </c>
    </row>
    <row r="39" spans="1:3" ht="33.75">
      <c r="A39" s="10"/>
      <c r="B39" s="13" t="s">
        <v>36</v>
      </c>
      <c r="C39" s="11"/>
    </row>
    <row r="40" spans="1:3" ht="12.75">
      <c r="A40" s="10">
        <v>36834</v>
      </c>
      <c r="B40" s="13" t="s">
        <v>19</v>
      </c>
      <c r="C40" s="11">
        <v>66</v>
      </c>
    </row>
    <row r="41" spans="1:3" ht="22.5">
      <c r="A41" s="10"/>
      <c r="B41" s="13" t="s">
        <v>37</v>
      </c>
      <c r="C41" s="11"/>
    </row>
    <row r="42" spans="1:3" ht="12.75">
      <c r="A42" s="10">
        <v>36835</v>
      </c>
      <c r="B42" s="13" t="s">
        <v>19</v>
      </c>
      <c r="C42" s="11">
        <v>130</v>
      </c>
    </row>
    <row r="43" spans="1:3" ht="12.75">
      <c r="A43" s="10"/>
      <c r="B43" s="13" t="s">
        <v>41</v>
      </c>
      <c r="C43" s="11"/>
    </row>
    <row r="44" spans="1:3" ht="12.75">
      <c r="A44" s="2">
        <v>36837</v>
      </c>
      <c r="B44" s="13" t="s">
        <v>34</v>
      </c>
      <c r="C44" s="11"/>
    </row>
    <row r="45" ht="12.75">
      <c r="B45" s="14" t="s">
        <v>38</v>
      </c>
    </row>
    <row r="46" spans="1:3" ht="12.75">
      <c r="A46" s="2">
        <v>36838</v>
      </c>
      <c r="B46" s="14" t="s">
        <v>26</v>
      </c>
      <c r="C46" s="1">
        <v>90</v>
      </c>
    </row>
    <row r="47" ht="12.75">
      <c r="B47" s="14" t="s">
        <v>39</v>
      </c>
    </row>
    <row r="48" spans="1:3" ht="12.75">
      <c r="A48" s="10">
        <v>36840</v>
      </c>
      <c r="B48" s="13" t="s">
        <v>19</v>
      </c>
      <c r="C48" s="11">
        <v>68</v>
      </c>
    </row>
    <row r="49" spans="1:3" ht="22.5">
      <c r="A49" s="10"/>
      <c r="B49" s="13" t="s">
        <v>40</v>
      </c>
      <c r="C49" s="11"/>
    </row>
    <row r="50" spans="1:3" ht="12.75">
      <c r="A50" s="10">
        <v>36842</v>
      </c>
      <c r="B50" s="13" t="s">
        <v>19</v>
      </c>
      <c r="C50" s="11">
        <v>63</v>
      </c>
    </row>
    <row r="51" spans="1:3" ht="33.75">
      <c r="A51" s="10"/>
      <c r="B51" s="13" t="s">
        <v>117</v>
      </c>
      <c r="C51" s="11"/>
    </row>
    <row r="52" spans="1:3" ht="12.75">
      <c r="A52" s="10">
        <v>36844</v>
      </c>
      <c r="B52" s="13" t="s">
        <v>34</v>
      </c>
      <c r="C52" s="11"/>
    </row>
    <row r="53" spans="1:3" ht="33.75">
      <c r="A53" s="10"/>
      <c r="B53" s="13" t="s">
        <v>42</v>
      </c>
      <c r="C53" s="11"/>
    </row>
    <row r="54" spans="1:3" ht="12.75">
      <c r="A54" s="10">
        <v>36846</v>
      </c>
      <c r="B54" s="13" t="s">
        <v>34</v>
      </c>
      <c r="C54" s="11"/>
    </row>
    <row r="55" spans="1:3" ht="12.75">
      <c r="A55" s="10"/>
      <c r="B55" s="13" t="s">
        <v>45</v>
      </c>
      <c r="C55" s="11"/>
    </row>
    <row r="56" spans="1:3" ht="12.75">
      <c r="A56" s="10">
        <v>36848</v>
      </c>
      <c r="B56" s="13" t="s">
        <v>19</v>
      </c>
      <c r="C56" s="11">
        <v>69</v>
      </c>
    </row>
    <row r="57" spans="1:3" ht="22.5">
      <c r="A57" s="10"/>
      <c r="B57" s="13" t="s">
        <v>43</v>
      </c>
      <c r="C57" s="11"/>
    </row>
    <row r="58" spans="1:3" ht="12.75">
      <c r="A58" s="10">
        <v>36849</v>
      </c>
      <c r="B58" s="13" t="s">
        <v>19</v>
      </c>
      <c r="C58" s="11">
        <v>37</v>
      </c>
    </row>
    <row r="59" spans="1:3" ht="22.5">
      <c r="A59" s="10"/>
      <c r="B59" s="13" t="s">
        <v>44</v>
      </c>
      <c r="C59" s="11"/>
    </row>
    <row r="60" spans="1:3" ht="12.75">
      <c r="A60" s="10">
        <v>36855</v>
      </c>
      <c r="B60" s="13" t="s">
        <v>46</v>
      </c>
      <c r="C60" s="11">
        <v>15</v>
      </c>
    </row>
    <row r="61" spans="1:3" ht="56.25">
      <c r="A61" s="10"/>
      <c r="B61" s="13" t="s">
        <v>47</v>
      </c>
      <c r="C61" s="11"/>
    </row>
    <row r="62" spans="1:3" ht="12.75">
      <c r="A62" s="10">
        <v>36856</v>
      </c>
      <c r="B62" s="13" t="s">
        <v>46</v>
      </c>
      <c r="C62" s="11">
        <v>15</v>
      </c>
    </row>
    <row r="63" spans="1:3" ht="22.5">
      <c r="A63" s="10"/>
      <c r="B63" s="13" t="s">
        <v>48</v>
      </c>
      <c r="C63" s="11"/>
    </row>
    <row r="64" spans="1:3" ht="12.75">
      <c r="A64" s="10">
        <v>36858</v>
      </c>
      <c r="B64" s="13" t="s">
        <v>34</v>
      </c>
      <c r="C64" s="11"/>
    </row>
    <row r="65" spans="1:3" ht="33.75">
      <c r="A65" s="10"/>
      <c r="B65" s="13" t="s">
        <v>116</v>
      </c>
      <c r="C65" s="11"/>
    </row>
    <row r="66" spans="1:3" ht="12.75">
      <c r="A66" s="10">
        <v>36860</v>
      </c>
      <c r="B66" s="13" t="s">
        <v>34</v>
      </c>
      <c r="C66" s="11"/>
    </row>
    <row r="67" spans="1:3" ht="22.5">
      <c r="A67" s="10"/>
      <c r="B67" s="13" t="s">
        <v>49</v>
      </c>
      <c r="C67" s="11"/>
    </row>
    <row r="68" spans="1:3" ht="12.75">
      <c r="A68" s="10">
        <v>36862</v>
      </c>
      <c r="B68" s="13" t="s">
        <v>19</v>
      </c>
      <c r="C68" s="1">
        <v>73</v>
      </c>
    </row>
    <row r="69" spans="1:3" ht="45">
      <c r="A69" s="10"/>
      <c r="B69" s="13" t="s">
        <v>63</v>
      </c>
      <c r="C69" s="11"/>
    </row>
    <row r="70" spans="1:3" ht="12.75">
      <c r="A70" s="10">
        <v>36863</v>
      </c>
      <c r="B70" s="13" t="s">
        <v>19</v>
      </c>
      <c r="C70" s="11">
        <v>65</v>
      </c>
    </row>
    <row r="71" spans="1:3" ht="33.75">
      <c r="A71" s="10"/>
      <c r="B71" s="13" t="s">
        <v>50</v>
      </c>
      <c r="C71" s="11"/>
    </row>
    <row r="72" spans="1:3" ht="12.75">
      <c r="A72" s="10">
        <v>36865</v>
      </c>
      <c r="B72" s="13" t="s">
        <v>34</v>
      </c>
      <c r="C72" s="11"/>
    </row>
    <row r="73" spans="1:3" ht="22.5">
      <c r="A73" s="10"/>
      <c r="B73" s="13" t="s">
        <v>52</v>
      </c>
      <c r="C73" s="11"/>
    </row>
    <row r="74" spans="1:3" ht="12.75">
      <c r="A74" s="10">
        <v>36867</v>
      </c>
      <c r="B74" s="13" t="s">
        <v>34</v>
      </c>
      <c r="C74" s="11"/>
    </row>
    <row r="75" spans="1:3" ht="22.5">
      <c r="A75" s="10"/>
      <c r="B75" s="13" t="s">
        <v>51</v>
      </c>
      <c r="C75" s="11"/>
    </row>
    <row r="76" spans="1:3" ht="12.75">
      <c r="A76" s="10">
        <v>36869</v>
      </c>
      <c r="B76" s="13" t="s">
        <v>46</v>
      </c>
      <c r="C76" s="11">
        <v>20</v>
      </c>
    </row>
    <row r="77" spans="1:3" ht="22.5">
      <c r="A77" s="10"/>
      <c r="B77" s="13" t="s">
        <v>53</v>
      </c>
      <c r="C77" s="11"/>
    </row>
    <row r="78" spans="1:3" ht="12.75">
      <c r="A78" s="10">
        <v>36870</v>
      </c>
      <c r="B78" s="13" t="s">
        <v>23</v>
      </c>
      <c r="C78" s="11">
        <v>57</v>
      </c>
    </row>
    <row r="79" spans="1:3" ht="33.75">
      <c r="A79" s="10"/>
      <c r="B79" s="13" t="s">
        <v>115</v>
      </c>
      <c r="C79" s="11"/>
    </row>
    <row r="80" spans="1:3" ht="12.75">
      <c r="A80" s="10">
        <v>36872</v>
      </c>
      <c r="B80" s="13" t="s">
        <v>34</v>
      </c>
      <c r="C80" s="11"/>
    </row>
    <row r="81" spans="1:3" ht="12.75">
      <c r="A81" s="10"/>
      <c r="B81" s="13" t="s">
        <v>54</v>
      </c>
      <c r="C81" s="11"/>
    </row>
    <row r="82" spans="1:2" ht="12.75">
      <c r="A82" s="2">
        <v>36879</v>
      </c>
      <c r="B82" s="14" t="s">
        <v>34</v>
      </c>
    </row>
    <row r="83" spans="1:3" ht="33.75">
      <c r="A83" s="10"/>
      <c r="B83" s="13" t="s">
        <v>55</v>
      </c>
      <c r="C83" s="11"/>
    </row>
    <row r="84" spans="1:3" ht="12.75">
      <c r="A84" s="10">
        <v>36881</v>
      </c>
      <c r="B84" s="13" t="s">
        <v>34</v>
      </c>
      <c r="C84" s="11"/>
    </row>
    <row r="85" spans="1:3" ht="45">
      <c r="A85" s="10"/>
      <c r="B85" s="17" t="s">
        <v>57</v>
      </c>
      <c r="C85" s="11"/>
    </row>
    <row r="86" spans="1:3" ht="12.75">
      <c r="A86" s="10">
        <v>36882</v>
      </c>
      <c r="B86" s="13" t="s">
        <v>56</v>
      </c>
      <c r="C86" s="11">
        <v>12</v>
      </c>
    </row>
    <row r="87" spans="1:3" ht="56.25">
      <c r="A87" s="10"/>
      <c r="B87" s="13" t="s">
        <v>114</v>
      </c>
      <c r="C87" s="11"/>
    </row>
    <row r="88" spans="1:3" ht="12.75">
      <c r="A88" s="10">
        <v>36886</v>
      </c>
      <c r="B88" s="13" t="s">
        <v>56</v>
      </c>
      <c r="C88" s="11">
        <v>22</v>
      </c>
    </row>
    <row r="89" spans="1:3" ht="12.75">
      <c r="A89" s="10"/>
      <c r="B89" s="13" t="s">
        <v>58</v>
      </c>
      <c r="C89" s="11"/>
    </row>
    <row r="90" spans="1:3" ht="12.75">
      <c r="A90" s="10">
        <v>36887</v>
      </c>
      <c r="B90" s="13" t="s">
        <v>34</v>
      </c>
      <c r="C90" s="11"/>
    </row>
    <row r="91" spans="1:3" ht="22.5">
      <c r="A91" s="10"/>
      <c r="B91" s="13" t="s">
        <v>59</v>
      </c>
      <c r="C91" s="11"/>
    </row>
    <row r="92" spans="1:3" ht="12.75">
      <c r="A92" s="10">
        <v>36889</v>
      </c>
      <c r="B92" s="13" t="s">
        <v>56</v>
      </c>
      <c r="C92" s="11">
        <v>15</v>
      </c>
    </row>
    <row r="93" spans="1:3" ht="12.75">
      <c r="A93" s="10"/>
      <c r="B93" s="13"/>
      <c r="C93" s="11"/>
    </row>
    <row r="94" spans="1:3" ht="12.75">
      <c r="A94" s="10">
        <v>36890</v>
      </c>
      <c r="B94" s="13" t="s">
        <v>56</v>
      </c>
      <c r="C94" s="11">
        <v>19</v>
      </c>
    </row>
    <row r="95" spans="2:3" ht="12.75">
      <c r="B95" s="13"/>
      <c r="C95" s="11"/>
    </row>
    <row r="96" spans="1:3" ht="12.75">
      <c r="A96" s="10">
        <v>36893</v>
      </c>
      <c r="B96" s="13" t="s">
        <v>34</v>
      </c>
      <c r="C96" s="11"/>
    </row>
    <row r="97" spans="1:3" ht="12.75">
      <c r="A97" s="10"/>
      <c r="B97" s="13" t="s">
        <v>60</v>
      </c>
      <c r="C97" s="11"/>
    </row>
    <row r="98" spans="1:3" ht="12.75">
      <c r="A98" s="10">
        <v>36894</v>
      </c>
      <c r="B98" s="13" t="s">
        <v>56</v>
      </c>
      <c r="C98" s="11">
        <v>27</v>
      </c>
    </row>
    <row r="99" spans="1:3" ht="56.25">
      <c r="A99" s="10"/>
      <c r="B99" s="13" t="s">
        <v>113</v>
      </c>
      <c r="C99" s="11"/>
    </row>
    <row r="100" spans="1:3" ht="12.75">
      <c r="A100" s="10">
        <v>36896</v>
      </c>
      <c r="B100" s="13" t="s">
        <v>56</v>
      </c>
      <c r="C100" s="11">
        <v>20</v>
      </c>
    </row>
    <row r="101" spans="1:3" ht="12.75">
      <c r="A101" s="10"/>
      <c r="B101" s="13" t="s">
        <v>61</v>
      </c>
      <c r="C101" s="11"/>
    </row>
    <row r="102" spans="1:3" ht="12.75">
      <c r="A102" s="10">
        <v>36897</v>
      </c>
      <c r="B102" s="13" t="s">
        <v>56</v>
      </c>
      <c r="C102" s="11">
        <v>25</v>
      </c>
    </row>
    <row r="103" spans="1:3" ht="12.75">
      <c r="A103" s="10"/>
      <c r="B103" s="13" t="s">
        <v>61</v>
      </c>
      <c r="C103" s="11"/>
    </row>
    <row r="104" spans="1:3" ht="12.75">
      <c r="A104" s="10">
        <v>36899</v>
      </c>
      <c r="B104" s="13" t="s">
        <v>34</v>
      </c>
      <c r="C104" s="11"/>
    </row>
    <row r="105" spans="1:3" ht="22.5">
      <c r="A105" s="10"/>
      <c r="B105" s="13" t="s">
        <v>62</v>
      </c>
      <c r="C105" s="11"/>
    </row>
    <row r="106" spans="1:3" ht="12.75">
      <c r="A106" s="10">
        <v>36900</v>
      </c>
      <c r="B106" s="13" t="s">
        <v>23</v>
      </c>
      <c r="C106" s="11">
        <v>42</v>
      </c>
    </row>
    <row r="107" spans="1:3" ht="45">
      <c r="A107" s="10"/>
      <c r="B107" s="13" t="s">
        <v>64</v>
      </c>
      <c r="C107" s="11"/>
    </row>
    <row r="108" spans="1:3" ht="12.75">
      <c r="A108" s="10">
        <v>36901</v>
      </c>
      <c r="B108" s="13" t="s">
        <v>23</v>
      </c>
      <c r="C108" s="11">
        <v>48</v>
      </c>
    </row>
    <row r="109" spans="1:3" ht="45">
      <c r="A109" s="10"/>
      <c r="B109" s="13" t="s">
        <v>65</v>
      </c>
      <c r="C109" s="11"/>
    </row>
    <row r="110" spans="1:3" ht="12.75">
      <c r="A110" s="10">
        <v>36902</v>
      </c>
      <c r="B110" s="13" t="s">
        <v>23</v>
      </c>
      <c r="C110" s="11">
        <v>47</v>
      </c>
    </row>
    <row r="111" spans="1:3" ht="22.5">
      <c r="A111" s="10"/>
      <c r="B111" s="13" t="s">
        <v>66</v>
      </c>
      <c r="C111" s="11"/>
    </row>
    <row r="112" spans="1:3" ht="12.75">
      <c r="A112" s="10">
        <v>36904</v>
      </c>
      <c r="B112" s="13" t="s">
        <v>23</v>
      </c>
      <c r="C112" s="11">
        <v>54</v>
      </c>
    </row>
    <row r="113" spans="1:3" ht="22.5">
      <c r="A113" s="10"/>
      <c r="B113" s="13" t="s">
        <v>67</v>
      </c>
      <c r="C113" s="11"/>
    </row>
    <row r="114" spans="1:3" ht="12.75">
      <c r="A114" s="10">
        <v>36906</v>
      </c>
      <c r="B114" s="13" t="s">
        <v>56</v>
      </c>
      <c r="C114" s="11">
        <v>25</v>
      </c>
    </row>
    <row r="115" spans="1:3" ht="22.5">
      <c r="A115" s="10"/>
      <c r="B115" s="13" t="s">
        <v>68</v>
      </c>
      <c r="C115" s="11"/>
    </row>
    <row r="116" spans="1:3" ht="12.75">
      <c r="A116" s="10">
        <v>36907</v>
      </c>
      <c r="B116" s="13" t="s">
        <v>34</v>
      </c>
      <c r="C116" s="11"/>
    </row>
    <row r="117" spans="1:3" ht="22.5">
      <c r="A117" s="10"/>
      <c r="B117" s="13" t="s">
        <v>69</v>
      </c>
      <c r="C117" s="11"/>
    </row>
    <row r="118" spans="1:3" ht="12.75">
      <c r="A118" s="10">
        <v>36908</v>
      </c>
      <c r="B118" s="13" t="s">
        <v>56</v>
      </c>
      <c r="C118" s="11">
        <v>28</v>
      </c>
    </row>
    <row r="119" spans="1:3" ht="12.75">
      <c r="A119" s="10"/>
      <c r="B119" s="13" t="s">
        <v>70</v>
      </c>
      <c r="C119" s="11"/>
    </row>
    <row r="120" spans="1:3" ht="12.75">
      <c r="A120" s="10">
        <v>36911</v>
      </c>
      <c r="B120" s="13" t="s">
        <v>56</v>
      </c>
      <c r="C120" s="11">
        <v>14</v>
      </c>
    </row>
    <row r="121" spans="1:3" ht="22.5">
      <c r="A121" s="10"/>
      <c r="B121" s="17" t="s">
        <v>120</v>
      </c>
      <c r="C121" s="11"/>
    </row>
    <row r="122" spans="1:4" ht="12.75">
      <c r="A122" s="10">
        <v>36913</v>
      </c>
      <c r="B122" s="13" t="s">
        <v>23</v>
      </c>
      <c r="C122" s="11">
        <v>44</v>
      </c>
      <c r="D122" s="1">
        <v>180</v>
      </c>
    </row>
    <row r="123" spans="1:3" ht="33.75">
      <c r="A123" s="10"/>
      <c r="B123" s="13" t="s">
        <v>72</v>
      </c>
      <c r="C123" s="11"/>
    </row>
    <row r="124" spans="1:3" ht="12.75">
      <c r="A124" s="10">
        <v>36914</v>
      </c>
      <c r="B124" s="13" t="s">
        <v>34</v>
      </c>
      <c r="C124" s="11"/>
    </row>
    <row r="125" spans="1:3" ht="22.5">
      <c r="A125" s="10"/>
      <c r="B125" s="13" t="s">
        <v>71</v>
      </c>
      <c r="C125" s="11"/>
    </row>
    <row r="126" spans="1:3" ht="12.75">
      <c r="A126" s="10">
        <v>36916</v>
      </c>
      <c r="B126" s="13" t="s">
        <v>34</v>
      </c>
      <c r="C126" s="11"/>
    </row>
    <row r="127" spans="2:3" ht="22.5">
      <c r="B127" s="13" t="s">
        <v>71</v>
      </c>
      <c r="C127" s="11"/>
    </row>
    <row r="128" spans="1:3" ht="12.75">
      <c r="A128" s="10">
        <v>36917</v>
      </c>
      <c r="B128" s="13" t="s">
        <v>23</v>
      </c>
      <c r="C128" s="11">
        <v>49</v>
      </c>
    </row>
    <row r="129" spans="1:3" ht="33.75">
      <c r="A129" s="10"/>
      <c r="B129" s="13" t="s">
        <v>74</v>
      </c>
      <c r="C129" s="11"/>
    </row>
    <row r="130" spans="1:3" ht="12.75">
      <c r="A130" s="10">
        <v>36919</v>
      </c>
      <c r="B130" s="13" t="s">
        <v>56</v>
      </c>
      <c r="C130" s="11">
        <v>32</v>
      </c>
    </row>
    <row r="131" spans="1:3" ht="22.5">
      <c r="A131" s="10"/>
      <c r="B131" s="13" t="s">
        <v>73</v>
      </c>
      <c r="C131" s="11"/>
    </row>
    <row r="132" spans="1:3" ht="12.75">
      <c r="A132" s="10">
        <v>36920</v>
      </c>
      <c r="B132" s="13" t="s">
        <v>34</v>
      </c>
      <c r="C132" s="11"/>
    </row>
    <row r="133" spans="1:3" ht="33.75">
      <c r="A133" s="10"/>
      <c r="B133" s="13" t="s">
        <v>75</v>
      </c>
      <c r="C133" s="11"/>
    </row>
    <row r="134" spans="1:3" ht="12.75">
      <c r="A134" s="10">
        <v>36921</v>
      </c>
      <c r="B134" s="13" t="s">
        <v>56</v>
      </c>
      <c r="C134" s="11">
        <v>32</v>
      </c>
    </row>
    <row r="135" spans="1:3" ht="33.75">
      <c r="A135" s="10"/>
      <c r="B135" s="13" t="s">
        <v>76</v>
      </c>
      <c r="C135" s="11"/>
    </row>
    <row r="136" spans="1:3" ht="12.75">
      <c r="A136" s="10">
        <v>36923</v>
      </c>
      <c r="B136" s="13" t="s">
        <v>34</v>
      </c>
      <c r="C136" s="11"/>
    </row>
    <row r="137" spans="1:3" ht="33.75">
      <c r="A137" s="10"/>
      <c r="B137" s="13" t="s">
        <v>121</v>
      </c>
      <c r="C137" s="11"/>
    </row>
    <row r="138" spans="1:3" ht="12.75">
      <c r="A138" s="10">
        <v>36924</v>
      </c>
      <c r="B138" s="13" t="s">
        <v>56</v>
      </c>
      <c r="C138" s="11">
        <v>27</v>
      </c>
    </row>
    <row r="139" spans="2:3" ht="33.75">
      <c r="B139" s="13" t="s">
        <v>112</v>
      </c>
      <c r="C139" s="11"/>
    </row>
    <row r="140" spans="1:3" ht="12.75">
      <c r="A140" s="10">
        <v>36925</v>
      </c>
      <c r="B140" s="13" t="s">
        <v>77</v>
      </c>
      <c r="C140" s="11">
        <v>59</v>
      </c>
    </row>
    <row r="141" spans="1:3" ht="33.75">
      <c r="A141" s="10"/>
      <c r="B141" s="13" t="s">
        <v>78</v>
      </c>
      <c r="C141" s="11"/>
    </row>
    <row r="142" spans="1:3" ht="12.75">
      <c r="A142" s="10">
        <v>36926</v>
      </c>
      <c r="B142" s="13" t="s">
        <v>79</v>
      </c>
      <c r="C142" s="11">
        <v>30</v>
      </c>
    </row>
    <row r="143" spans="1:3" ht="12.75">
      <c r="A143" s="10"/>
      <c r="B143" s="13" t="s">
        <v>80</v>
      </c>
      <c r="C143" s="11"/>
    </row>
    <row r="144" spans="1:3" ht="12.75">
      <c r="A144" s="10">
        <v>36927</v>
      </c>
      <c r="B144" s="13" t="s">
        <v>34</v>
      </c>
      <c r="C144" s="11"/>
    </row>
    <row r="145" spans="1:3" ht="22.5">
      <c r="A145" s="10"/>
      <c r="B145" s="13" t="s">
        <v>81</v>
      </c>
      <c r="C145" s="11"/>
    </row>
    <row r="146" spans="1:3" ht="12.75">
      <c r="A146" s="10">
        <v>36928</v>
      </c>
      <c r="B146" s="13" t="s">
        <v>56</v>
      </c>
      <c r="C146" s="11">
        <v>30</v>
      </c>
    </row>
    <row r="147" spans="1:3" ht="22.5">
      <c r="A147" s="10"/>
      <c r="B147" s="13" t="s">
        <v>82</v>
      </c>
      <c r="C147" s="11"/>
    </row>
    <row r="148" spans="1:3" ht="12.75">
      <c r="A148" s="10">
        <v>36929</v>
      </c>
      <c r="B148" s="13" t="s">
        <v>19</v>
      </c>
      <c r="C148" s="11">
        <v>33</v>
      </c>
    </row>
    <row r="149" spans="1:3" ht="45">
      <c r="A149" s="10"/>
      <c r="B149" s="13" t="s">
        <v>83</v>
      </c>
      <c r="C149" s="11"/>
    </row>
    <row r="150" spans="1:3" ht="12.75">
      <c r="A150" s="10">
        <v>36930</v>
      </c>
      <c r="B150" s="13" t="s">
        <v>56</v>
      </c>
      <c r="C150" s="11">
        <v>30</v>
      </c>
    </row>
    <row r="151" spans="1:3" ht="45">
      <c r="A151" s="10"/>
      <c r="B151" s="13" t="s">
        <v>84</v>
      </c>
      <c r="C151" s="11"/>
    </row>
    <row r="152" spans="1:3" ht="12.75">
      <c r="A152" s="10">
        <v>36932</v>
      </c>
      <c r="B152" s="13" t="s">
        <v>56</v>
      </c>
      <c r="C152" s="11">
        <v>32</v>
      </c>
    </row>
    <row r="153" spans="1:3" ht="22.5">
      <c r="A153" s="10"/>
      <c r="B153" s="13" t="s">
        <v>85</v>
      </c>
      <c r="C153" s="11"/>
    </row>
    <row r="154" spans="1:3" ht="12.75">
      <c r="A154" s="10">
        <v>36933</v>
      </c>
      <c r="B154" s="13" t="s">
        <v>19</v>
      </c>
      <c r="C154" s="11">
        <v>67</v>
      </c>
    </row>
    <row r="155" spans="1:3" ht="45">
      <c r="A155" s="10"/>
      <c r="B155" s="13" t="s">
        <v>86</v>
      </c>
      <c r="C155" s="11"/>
    </row>
    <row r="156" spans="1:3" ht="12.75">
      <c r="A156" s="10">
        <v>36934</v>
      </c>
      <c r="B156" s="13" t="s">
        <v>19</v>
      </c>
      <c r="C156" s="11">
        <v>64</v>
      </c>
    </row>
    <row r="157" spans="1:3" ht="45">
      <c r="A157" s="10"/>
      <c r="B157" s="13" t="s">
        <v>88</v>
      </c>
      <c r="C157" s="11"/>
    </row>
    <row r="158" spans="1:3" ht="12.75">
      <c r="A158" s="10">
        <v>36935</v>
      </c>
      <c r="B158" s="13" t="s">
        <v>34</v>
      </c>
      <c r="C158" s="11"/>
    </row>
    <row r="159" spans="1:3" ht="45">
      <c r="A159" s="10"/>
      <c r="B159" s="13" t="s">
        <v>87</v>
      </c>
      <c r="C159" s="11"/>
    </row>
    <row r="160" spans="1:3" ht="12.75">
      <c r="A160" s="10">
        <v>36936</v>
      </c>
      <c r="B160" s="13" t="s">
        <v>56</v>
      </c>
      <c r="C160" s="11">
        <v>33</v>
      </c>
    </row>
    <row r="161" spans="1:3" ht="33.75">
      <c r="A161" s="10"/>
      <c r="B161" s="13" t="s">
        <v>111</v>
      </c>
      <c r="C161" s="11"/>
    </row>
    <row r="162" spans="1:4" ht="12.75">
      <c r="A162" s="10">
        <v>36938</v>
      </c>
      <c r="B162" s="13" t="s">
        <v>56</v>
      </c>
      <c r="C162" s="11">
        <v>35</v>
      </c>
      <c r="D162" s="1">
        <v>176</v>
      </c>
    </row>
    <row r="163" spans="1:3" ht="45">
      <c r="A163" s="10"/>
      <c r="B163" s="13" t="s">
        <v>98</v>
      </c>
      <c r="C163" s="11"/>
    </row>
    <row r="164" spans="1:3" ht="12.75">
      <c r="A164" s="10">
        <v>36939</v>
      </c>
      <c r="B164" s="13" t="s">
        <v>56</v>
      </c>
      <c r="C164" s="11">
        <v>42</v>
      </c>
    </row>
    <row r="165" spans="1:3" ht="56.25">
      <c r="A165" s="10"/>
      <c r="B165" s="13" t="s">
        <v>99</v>
      </c>
      <c r="C165" s="11"/>
    </row>
    <row r="166" spans="1:3" ht="12.75">
      <c r="A166" s="10">
        <v>36940</v>
      </c>
      <c r="B166" s="13" t="s">
        <v>19</v>
      </c>
      <c r="C166" s="11">
        <v>92</v>
      </c>
    </row>
    <row r="167" spans="1:3" ht="33.75">
      <c r="A167" s="10"/>
      <c r="B167" s="13" t="s">
        <v>92</v>
      </c>
      <c r="C167" s="11"/>
    </row>
    <row r="168" spans="1:3" ht="12.75">
      <c r="A168" s="10">
        <v>36941</v>
      </c>
      <c r="B168" s="13" t="s">
        <v>89</v>
      </c>
      <c r="C168" s="11">
        <v>30</v>
      </c>
    </row>
    <row r="169" spans="1:3" ht="12.75">
      <c r="A169" s="10"/>
      <c r="B169" s="13" t="s">
        <v>90</v>
      </c>
      <c r="C169" s="11"/>
    </row>
    <row r="170" spans="1:3" ht="12.75">
      <c r="A170" s="10">
        <v>36942</v>
      </c>
      <c r="B170" s="13" t="s">
        <v>56</v>
      </c>
      <c r="C170" s="11">
        <v>38</v>
      </c>
    </row>
    <row r="171" spans="1:3" ht="56.25">
      <c r="A171" s="10"/>
      <c r="B171" s="13" t="s">
        <v>91</v>
      </c>
      <c r="C171" s="11"/>
    </row>
    <row r="172" spans="1:3" ht="12.75">
      <c r="A172" s="10">
        <v>36943</v>
      </c>
      <c r="B172" s="13" t="s">
        <v>56</v>
      </c>
      <c r="C172" s="11">
        <v>37</v>
      </c>
    </row>
    <row r="173" spans="1:3" ht="33.75">
      <c r="A173" s="10"/>
      <c r="B173" s="13" t="s">
        <v>93</v>
      </c>
      <c r="C173" s="11"/>
    </row>
    <row r="174" spans="1:3" ht="12.75">
      <c r="A174" s="10">
        <v>36944</v>
      </c>
      <c r="B174" s="13" t="s">
        <v>89</v>
      </c>
      <c r="C174" s="11">
        <v>20</v>
      </c>
    </row>
    <row r="175" spans="1:3" ht="12.75">
      <c r="A175" s="10"/>
      <c r="B175" s="13" t="s">
        <v>94</v>
      </c>
      <c r="C175" s="11"/>
    </row>
    <row r="176" spans="1:3" ht="12.75">
      <c r="A176" s="10">
        <v>36945</v>
      </c>
      <c r="B176" s="13" t="s">
        <v>19</v>
      </c>
      <c r="C176" s="11">
        <v>90</v>
      </c>
    </row>
    <row r="177" spans="1:3" ht="33.75">
      <c r="A177" s="10"/>
      <c r="B177" s="13" t="s">
        <v>95</v>
      </c>
      <c r="C177" s="11"/>
    </row>
    <row r="178" spans="1:3" ht="12.75">
      <c r="A178" s="10">
        <v>36947</v>
      </c>
      <c r="B178" s="13" t="s">
        <v>56</v>
      </c>
      <c r="C178" s="11">
        <v>41</v>
      </c>
    </row>
    <row r="179" spans="1:3" ht="33.75">
      <c r="A179" s="10"/>
      <c r="B179" s="13" t="s">
        <v>96</v>
      </c>
      <c r="C179" s="11"/>
    </row>
    <row r="180" spans="1:4" ht="12.75" customHeight="1">
      <c r="A180" s="10">
        <v>36948</v>
      </c>
      <c r="B180" s="13" t="s">
        <v>19</v>
      </c>
      <c r="C180" s="11">
        <v>65</v>
      </c>
      <c r="D180" s="1">
        <v>174</v>
      </c>
    </row>
    <row r="181" spans="1:3" ht="33.75">
      <c r="A181" s="10"/>
      <c r="B181" s="13" t="s">
        <v>97</v>
      </c>
      <c r="C181" s="11"/>
    </row>
    <row r="182" spans="1:3" ht="12.75">
      <c r="A182" s="10">
        <v>36950</v>
      </c>
      <c r="B182" s="13" t="s">
        <v>56</v>
      </c>
      <c r="C182" s="11">
        <v>30</v>
      </c>
    </row>
    <row r="183" spans="1:3" ht="12.75">
      <c r="A183" s="10"/>
      <c r="B183" s="42" t="s">
        <v>119</v>
      </c>
      <c r="C183" s="11"/>
    </row>
    <row r="184" spans="1:3" ht="12.75">
      <c r="A184" s="10">
        <v>36951</v>
      </c>
      <c r="B184" s="13" t="s">
        <v>19</v>
      </c>
      <c r="C184" s="11">
        <v>62</v>
      </c>
    </row>
    <row r="185" spans="1:3" ht="56.25">
      <c r="A185" s="10"/>
      <c r="B185" s="13" t="s">
        <v>122</v>
      </c>
      <c r="C185" s="11"/>
    </row>
    <row r="186" spans="1:3" ht="12.75">
      <c r="A186" s="10">
        <v>36953</v>
      </c>
      <c r="B186" s="13" t="s">
        <v>19</v>
      </c>
      <c r="C186" s="11">
        <v>123</v>
      </c>
    </row>
    <row r="187" spans="1:3" ht="45">
      <c r="A187" s="10"/>
      <c r="B187" s="13" t="s">
        <v>126</v>
      </c>
      <c r="C187" s="11"/>
    </row>
    <row r="188" spans="1:3" ht="12.75">
      <c r="A188" s="10">
        <v>36954</v>
      </c>
      <c r="B188" s="13" t="s">
        <v>19</v>
      </c>
      <c r="C188" s="11">
        <v>89</v>
      </c>
    </row>
    <row r="189" spans="1:3" ht="33.75">
      <c r="A189" s="10"/>
      <c r="B189" s="13" t="s">
        <v>127</v>
      </c>
      <c r="C189" s="11"/>
    </row>
    <row r="190" spans="1:5" ht="12.75">
      <c r="A190" s="10">
        <v>36956</v>
      </c>
      <c r="B190" s="13" t="s">
        <v>56</v>
      </c>
      <c r="C190" s="11">
        <v>50</v>
      </c>
      <c r="D190" s="1">
        <v>175</v>
      </c>
      <c r="E190" s="45" t="s">
        <v>130</v>
      </c>
    </row>
    <row r="191" spans="1:3" ht="56.25">
      <c r="A191" s="10"/>
      <c r="B191" s="13" t="s">
        <v>131</v>
      </c>
      <c r="C191" s="11"/>
    </row>
    <row r="192" spans="1:5" ht="12.75">
      <c r="A192" s="10">
        <v>36958</v>
      </c>
      <c r="B192" s="13" t="s">
        <v>56</v>
      </c>
      <c r="C192" s="11">
        <v>66</v>
      </c>
      <c r="D192" s="1">
        <v>173</v>
      </c>
      <c r="E192" s="45" t="s">
        <v>129</v>
      </c>
    </row>
    <row r="193" spans="1:3" ht="33.75">
      <c r="A193" s="10"/>
      <c r="B193" s="13" t="s">
        <v>132</v>
      </c>
      <c r="C193" s="11"/>
    </row>
    <row r="194" spans="1:5" ht="12.75">
      <c r="A194" s="10">
        <v>36959</v>
      </c>
      <c r="B194" s="13" t="s">
        <v>56</v>
      </c>
      <c r="C194" s="11">
        <v>49</v>
      </c>
      <c r="E194" s="45" t="s">
        <v>128</v>
      </c>
    </row>
    <row r="195" spans="1:3" ht="67.5">
      <c r="A195" s="10"/>
      <c r="B195" s="13" t="s">
        <v>138</v>
      </c>
      <c r="C195" s="11"/>
    </row>
    <row r="196" spans="1:5" ht="12.75">
      <c r="A196" s="10">
        <v>36961</v>
      </c>
      <c r="B196" s="13" t="s">
        <v>19</v>
      </c>
      <c r="C196" s="11">
        <v>97</v>
      </c>
      <c r="E196" s="44" t="s">
        <v>134</v>
      </c>
    </row>
    <row r="197" spans="1:3" ht="45">
      <c r="A197" s="10"/>
      <c r="B197" s="13" t="s">
        <v>139</v>
      </c>
      <c r="C197" s="11"/>
    </row>
    <row r="198" spans="1:5" ht="12.75">
      <c r="A198" s="10">
        <v>36963</v>
      </c>
      <c r="B198" s="13" t="s">
        <v>56</v>
      </c>
      <c r="C198" s="11">
        <v>61</v>
      </c>
      <c r="D198" s="1">
        <v>175</v>
      </c>
      <c r="E198" s="44" t="s">
        <v>135</v>
      </c>
    </row>
    <row r="199" spans="1:3" ht="56.25">
      <c r="A199" s="10"/>
      <c r="B199" s="13" t="s">
        <v>136</v>
      </c>
      <c r="C199" s="11"/>
    </row>
    <row r="200" spans="1:5" ht="12.75">
      <c r="A200" s="10">
        <v>36966</v>
      </c>
      <c r="B200" s="13" t="s">
        <v>56</v>
      </c>
      <c r="C200" s="11">
        <v>92</v>
      </c>
      <c r="E200" s="44" t="s">
        <v>137</v>
      </c>
    </row>
    <row r="201" spans="1:3" ht="67.5">
      <c r="A201" s="10"/>
      <c r="B201" s="13" t="s">
        <v>140</v>
      </c>
      <c r="C201" s="11"/>
    </row>
    <row r="202" spans="1:3" ht="12.75">
      <c r="A202" s="10"/>
      <c r="B202" s="13"/>
      <c r="C202" s="11"/>
    </row>
    <row r="203" spans="1:3" ht="12.75">
      <c r="A203" s="10"/>
      <c r="B203" s="13"/>
      <c r="C203" s="11"/>
    </row>
    <row r="204" spans="1:3" ht="12.75">
      <c r="A204" s="10"/>
      <c r="B204" s="13"/>
      <c r="C204" s="11"/>
    </row>
    <row r="205" spans="1:3" ht="12.75">
      <c r="A205" s="10"/>
      <c r="B205" s="13"/>
      <c r="C205" s="11"/>
    </row>
    <row r="206" spans="1:3" ht="12.75">
      <c r="A206" s="10"/>
      <c r="B206" s="15"/>
      <c r="C206" s="11"/>
    </row>
    <row r="207" spans="1:3" ht="12.75">
      <c r="A207" s="10"/>
      <c r="B207" s="13"/>
      <c r="C207" s="11"/>
    </row>
    <row r="208" spans="1:3" ht="12.75">
      <c r="A208" s="10"/>
      <c r="B208" s="13"/>
      <c r="C208" s="11"/>
    </row>
    <row r="209" spans="1:3" ht="12.75">
      <c r="A209" s="10"/>
      <c r="B209" s="13"/>
      <c r="C209" s="11"/>
    </row>
    <row r="210" spans="1:3" ht="12.75">
      <c r="A210" s="10"/>
      <c r="B210" s="13"/>
      <c r="C210" s="11"/>
    </row>
    <row r="211" spans="1:3" ht="12.75">
      <c r="A211" s="10"/>
      <c r="B211" s="13"/>
      <c r="C211" s="11"/>
    </row>
    <row r="212" spans="1:3" ht="12.75">
      <c r="A212" s="10"/>
      <c r="B212" s="13"/>
      <c r="C212" s="11"/>
    </row>
    <row r="213" spans="1:3" ht="12.75">
      <c r="A213" s="10"/>
      <c r="B213" s="15"/>
      <c r="C213" s="11"/>
    </row>
    <row r="214" spans="1:3" ht="12.75">
      <c r="A214" s="10"/>
      <c r="B214" s="13"/>
      <c r="C214" s="11"/>
    </row>
    <row r="215" spans="1:3" ht="12.75">
      <c r="A215" s="10"/>
      <c r="B215" s="13"/>
      <c r="C215" s="11"/>
    </row>
    <row r="216" spans="1:3" ht="12.75">
      <c r="A216" s="10"/>
      <c r="B216" s="13"/>
      <c r="C216" s="11"/>
    </row>
    <row r="217" spans="1:3" ht="12.75">
      <c r="A217" s="10"/>
      <c r="B217" s="13"/>
      <c r="C217" s="11"/>
    </row>
    <row r="218" spans="1:3" ht="12.75">
      <c r="A218" s="10"/>
      <c r="B218" s="13"/>
      <c r="C218" s="11"/>
    </row>
    <row r="219" spans="1:3" ht="12.75">
      <c r="A219" s="10"/>
      <c r="B219" s="13"/>
      <c r="C219" s="11"/>
    </row>
    <row r="220" spans="1:3" ht="12.75">
      <c r="A220" s="10"/>
      <c r="B220" s="13"/>
      <c r="C220" s="11"/>
    </row>
    <row r="221" spans="1:3" ht="12.75">
      <c r="A221" s="10"/>
      <c r="B221" s="13"/>
      <c r="C221" s="11"/>
    </row>
    <row r="222" spans="1:3" ht="12.75">
      <c r="A222" s="10"/>
      <c r="B222" s="13"/>
      <c r="C222" s="11"/>
    </row>
    <row r="223" spans="1:3" ht="12.75">
      <c r="A223" s="10"/>
      <c r="B223" s="13"/>
      <c r="C223" s="11"/>
    </row>
    <row r="224" spans="1:3" ht="12.75">
      <c r="A224" s="10"/>
      <c r="B224" s="13"/>
      <c r="C224" s="11"/>
    </row>
    <row r="225" spans="1:3" ht="12.75">
      <c r="A225" s="10"/>
      <c r="B225" s="13"/>
      <c r="C225" s="11"/>
    </row>
    <row r="226" spans="1:3" ht="12.75">
      <c r="A226" s="10"/>
      <c r="B226" s="13"/>
      <c r="C226" s="11"/>
    </row>
    <row r="227" spans="1:3" ht="12.75">
      <c r="A227" s="10"/>
      <c r="B227" s="13"/>
      <c r="C227" s="11"/>
    </row>
    <row r="228" spans="1:3" ht="12.75">
      <c r="A228" s="10"/>
      <c r="B228" s="13"/>
      <c r="C228" s="11"/>
    </row>
    <row r="229" spans="1:3" ht="12.75">
      <c r="A229" s="10"/>
      <c r="B229" s="13"/>
      <c r="C229" s="11"/>
    </row>
    <row r="230" spans="1:3" ht="12.75">
      <c r="A230" s="10"/>
      <c r="B230" s="13"/>
      <c r="C230" s="11"/>
    </row>
    <row r="231" spans="1:3" ht="12.75">
      <c r="A231" s="10"/>
      <c r="B231" s="13"/>
      <c r="C231" s="11"/>
    </row>
    <row r="232" spans="1:3" ht="12.75">
      <c r="A232" s="10"/>
      <c r="B232" s="13"/>
      <c r="C232" s="11"/>
    </row>
    <row r="233" spans="1:3" ht="12.75">
      <c r="A233" s="10"/>
      <c r="B233" s="13"/>
      <c r="C233" s="11"/>
    </row>
    <row r="234" spans="1:3" ht="12.75">
      <c r="A234" s="10"/>
      <c r="B234" s="13"/>
      <c r="C234" s="11"/>
    </row>
    <row r="235" spans="1:3" ht="12.75">
      <c r="A235" s="10"/>
      <c r="B235" s="13"/>
      <c r="C235" s="11"/>
    </row>
    <row r="236" spans="1:3" ht="12.75">
      <c r="A236" s="10"/>
      <c r="B236" s="13"/>
      <c r="C236" s="11"/>
    </row>
    <row r="237" ht="12.75">
      <c r="C237" s="11"/>
    </row>
    <row r="238" spans="1:3" ht="12.75">
      <c r="A238" s="10"/>
      <c r="B238" s="13"/>
      <c r="C238" s="11"/>
    </row>
    <row r="239" spans="1:3" ht="12.75">
      <c r="A239" s="10"/>
      <c r="B239" s="13"/>
      <c r="C239" s="11"/>
    </row>
    <row r="240" spans="1:3" ht="12.75">
      <c r="A240" s="10"/>
      <c r="B240" s="13"/>
      <c r="C240" s="11"/>
    </row>
    <row r="241" spans="1:3" ht="12.75">
      <c r="A241" s="10"/>
      <c r="B241" s="13"/>
      <c r="C241" s="11"/>
    </row>
    <row r="242" spans="1:3" ht="12.75">
      <c r="A242" s="10"/>
      <c r="B242" s="13"/>
      <c r="C242" s="11"/>
    </row>
    <row r="243" spans="1:3" ht="12.75">
      <c r="A243" s="10"/>
      <c r="B243" s="13"/>
      <c r="C243" s="11"/>
    </row>
    <row r="244" spans="1:3" ht="12.75">
      <c r="A244" s="10"/>
      <c r="B244" s="13"/>
      <c r="C244" s="11"/>
    </row>
    <row r="245" spans="1:3" ht="12.75">
      <c r="A245" s="10"/>
      <c r="B245" s="13"/>
      <c r="C245" s="11"/>
    </row>
    <row r="246" spans="1:3" ht="12.75">
      <c r="A246" s="10"/>
      <c r="B246" s="13"/>
      <c r="C246" s="11"/>
    </row>
    <row r="247" spans="1:3" ht="12.75">
      <c r="A247" s="10"/>
      <c r="B247" s="13"/>
      <c r="C247" s="11"/>
    </row>
    <row r="248" spans="1:3" ht="12.75">
      <c r="A248" s="10"/>
      <c r="B248" s="13"/>
      <c r="C248" s="11"/>
    </row>
    <row r="249" spans="1:3" ht="12.75">
      <c r="A249" s="10"/>
      <c r="B249" s="13"/>
      <c r="C249" s="11"/>
    </row>
    <row r="250" spans="1:3" ht="12.75">
      <c r="A250" s="10"/>
      <c r="B250" s="13"/>
      <c r="C250" s="11"/>
    </row>
    <row r="251" spans="1:3" ht="12.75">
      <c r="A251" s="10"/>
      <c r="B251" s="13"/>
      <c r="C251" s="11"/>
    </row>
    <row r="252" spans="1:3" ht="12.75">
      <c r="A252" s="10"/>
      <c r="B252" s="13"/>
      <c r="C252" s="11"/>
    </row>
    <row r="253" spans="1:3" ht="12.75">
      <c r="A253" s="10"/>
      <c r="B253" s="13"/>
      <c r="C253" s="11"/>
    </row>
    <row r="254" spans="1:3" ht="12.75">
      <c r="A254" s="10"/>
      <c r="B254" s="13"/>
      <c r="C254" s="11"/>
    </row>
    <row r="255" spans="1:3" ht="12.75">
      <c r="A255" s="10"/>
      <c r="B255" s="13"/>
      <c r="C255" s="11"/>
    </row>
    <row r="256" spans="1:3" ht="12.75">
      <c r="A256" s="10"/>
      <c r="B256" s="13"/>
      <c r="C256" s="11"/>
    </row>
    <row r="257" spans="1:3" ht="12.75">
      <c r="A257" s="10"/>
      <c r="B257" s="13"/>
      <c r="C257" s="11"/>
    </row>
    <row r="258" spans="1:3" ht="12.75">
      <c r="A258" s="10"/>
      <c r="B258" s="13"/>
      <c r="C258" s="11"/>
    </row>
    <row r="259" spans="1:3" ht="12.75">
      <c r="A259" s="10"/>
      <c r="B259" s="13"/>
      <c r="C259" s="11"/>
    </row>
    <row r="260" spans="1:3" ht="12.75">
      <c r="A260" s="10"/>
      <c r="B260" s="13"/>
      <c r="C260" s="11"/>
    </row>
    <row r="261" spans="1:3" ht="12.75">
      <c r="A261" s="10"/>
      <c r="B261" s="13"/>
      <c r="C261" s="11"/>
    </row>
    <row r="262" spans="1:3" ht="12.75">
      <c r="A262" s="10"/>
      <c r="B262" s="13"/>
      <c r="C262" s="11"/>
    </row>
    <row r="263" spans="1:3" ht="12.75">
      <c r="A263" s="10"/>
      <c r="B263" s="13"/>
      <c r="C263" s="11"/>
    </row>
    <row r="264" spans="1:3" ht="12.75">
      <c r="A264" s="10"/>
      <c r="B264" s="13"/>
      <c r="C264" s="11"/>
    </row>
    <row r="265" spans="1:3" ht="12.75">
      <c r="A265" s="10"/>
      <c r="B265" s="13"/>
      <c r="C265" s="11"/>
    </row>
    <row r="266" spans="1:3" ht="12.75">
      <c r="A266" s="10"/>
      <c r="B266" s="13"/>
      <c r="C266" s="11"/>
    </row>
    <row r="267" spans="1:3" ht="12.75">
      <c r="A267" s="10"/>
      <c r="B267" s="13"/>
      <c r="C267" s="11"/>
    </row>
    <row r="268" spans="1:3" ht="12.75">
      <c r="A268" s="10"/>
      <c r="B268" s="13"/>
      <c r="C268" s="11"/>
    </row>
    <row r="269" spans="1:3" ht="12.75">
      <c r="A269" s="10"/>
      <c r="B269" s="13"/>
      <c r="C269" s="11"/>
    </row>
    <row r="270" spans="1:3" ht="12.75">
      <c r="A270" s="10"/>
      <c r="B270" s="13"/>
      <c r="C270" s="11"/>
    </row>
    <row r="271" spans="1:3" ht="12.75">
      <c r="A271" s="10"/>
      <c r="B271" s="13"/>
      <c r="C271" s="11"/>
    </row>
    <row r="272" spans="1:3" ht="12.75">
      <c r="A272" s="10"/>
      <c r="B272" s="13"/>
      <c r="C272" s="11"/>
    </row>
    <row r="273" spans="1:3" ht="12.75">
      <c r="A273" s="10"/>
      <c r="B273" s="13"/>
      <c r="C273" s="11"/>
    </row>
    <row r="274" spans="1:3" ht="12.75">
      <c r="A274" s="10"/>
      <c r="B274" s="13"/>
      <c r="C274" s="11"/>
    </row>
    <row r="275" spans="1:3" ht="12.75">
      <c r="A275" s="10"/>
      <c r="B275" s="13"/>
      <c r="C275" s="11"/>
    </row>
    <row r="276" spans="1:3" ht="12.75">
      <c r="A276" s="10"/>
      <c r="B276" s="13"/>
      <c r="C276" s="11"/>
    </row>
    <row r="277" spans="1:3" ht="12.75">
      <c r="A277" s="10"/>
      <c r="B277" s="13"/>
      <c r="C277" s="11"/>
    </row>
    <row r="278" spans="1:3" ht="12.75">
      <c r="A278" s="10"/>
      <c r="B278" s="13"/>
      <c r="C278" s="11"/>
    </row>
    <row r="279" spans="1:3" ht="12.75">
      <c r="A279" s="10"/>
      <c r="B279" s="13"/>
      <c r="C279" s="11"/>
    </row>
    <row r="280" spans="1:3" ht="12.75">
      <c r="A280" s="10"/>
      <c r="B280" s="13"/>
      <c r="C280" s="11"/>
    </row>
    <row r="281" spans="1:3" ht="12.75">
      <c r="A281" s="10"/>
      <c r="B281" s="13"/>
      <c r="C281" s="11"/>
    </row>
    <row r="282" spans="1:3" ht="12.75">
      <c r="A282" s="10"/>
      <c r="B282" s="13"/>
      <c r="C282" s="11"/>
    </row>
    <row r="283" spans="1:3" ht="12.75">
      <c r="A283" s="10"/>
      <c r="B283" s="13"/>
      <c r="C283" s="11"/>
    </row>
    <row r="284" spans="1:3" ht="12.75">
      <c r="A284" s="10"/>
      <c r="B284" s="13"/>
      <c r="C284" s="11"/>
    </row>
    <row r="285" spans="1:3" ht="12.75">
      <c r="A285" s="10"/>
      <c r="B285" s="13"/>
      <c r="C285" s="11"/>
    </row>
    <row r="286" spans="1:3" ht="12.75">
      <c r="A286" s="10"/>
      <c r="B286" s="13"/>
      <c r="C286" s="11"/>
    </row>
    <row r="287" spans="1:3" ht="12.75">
      <c r="A287" s="10"/>
      <c r="B287" s="13"/>
      <c r="C287" s="11"/>
    </row>
    <row r="288" spans="1:3" ht="12.75">
      <c r="A288" s="10"/>
      <c r="B288" s="13"/>
      <c r="C288" s="11"/>
    </row>
    <row r="289" spans="1:3" ht="12.75">
      <c r="A289" s="10"/>
      <c r="B289" s="13"/>
      <c r="C289" s="11"/>
    </row>
    <row r="290" spans="1:3" ht="12.75">
      <c r="A290" s="10"/>
      <c r="B290" s="13"/>
      <c r="C290" s="11"/>
    </row>
    <row r="291" spans="1:3" ht="12.75">
      <c r="A291" s="10"/>
      <c r="B291" s="13"/>
      <c r="C291" s="11"/>
    </row>
    <row r="292" spans="1:3" ht="12.75">
      <c r="A292" s="10"/>
      <c r="B292" s="13"/>
      <c r="C292" s="11"/>
    </row>
    <row r="293" spans="1:3" ht="12.75">
      <c r="A293" s="10"/>
      <c r="B293" s="13"/>
      <c r="C293" s="11"/>
    </row>
    <row r="294" spans="1:3" ht="12.75">
      <c r="A294" s="10"/>
      <c r="B294" s="13"/>
      <c r="C294" s="11"/>
    </row>
    <row r="295" spans="1:3" ht="12.75">
      <c r="A295" s="10"/>
      <c r="B295" s="13"/>
      <c r="C295" s="11"/>
    </row>
    <row r="296" spans="1:3" ht="12.75">
      <c r="A296" s="10"/>
      <c r="B296" s="13"/>
      <c r="C296" s="11"/>
    </row>
    <row r="297" spans="1:3" ht="12.75">
      <c r="A297" s="10"/>
      <c r="B297" s="13"/>
      <c r="C297" s="11"/>
    </row>
    <row r="298" spans="1:3" ht="12.75">
      <c r="A298" s="10"/>
      <c r="B298" s="13"/>
      <c r="C298" s="11"/>
    </row>
    <row r="299" spans="1:3" ht="12.75">
      <c r="A299" s="10"/>
      <c r="B299" s="13"/>
      <c r="C299" s="11"/>
    </row>
    <row r="300" spans="1:3" ht="12.75">
      <c r="A300" s="10"/>
      <c r="B300" s="13"/>
      <c r="C300" s="11"/>
    </row>
    <row r="301" spans="1:3" ht="12.75">
      <c r="A301" s="10"/>
      <c r="B301" s="13"/>
      <c r="C301" s="11"/>
    </row>
    <row r="302" spans="1:3" ht="12.75">
      <c r="A302" s="10"/>
      <c r="B302" s="13"/>
      <c r="C302" s="11"/>
    </row>
  </sheetData>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31"/>
  <sheetViews>
    <sheetView zoomScale="75" zoomScaleNormal="75" workbookViewId="0" topLeftCell="A1">
      <pane ySplit="1" topLeftCell="BM2" activePane="bottomLeft" state="frozen"/>
      <selection pane="topLeft" activeCell="A1" sqref="A1"/>
      <selection pane="bottomLeft" activeCell="D15" sqref="D15"/>
    </sheetView>
  </sheetViews>
  <sheetFormatPr defaultColWidth="9.140625" defaultRowHeight="12.75"/>
  <cols>
    <col min="1" max="1" width="10.7109375" style="6" bestFit="1" customWidth="1"/>
    <col min="2" max="2" width="12.421875" style="60" bestFit="1" customWidth="1"/>
    <col min="3" max="3" width="12.57421875" style="26" bestFit="1" customWidth="1"/>
    <col min="4" max="4" width="13.00390625" style="26" bestFit="1" customWidth="1"/>
  </cols>
  <sheetData>
    <row r="1" spans="1:4" ht="12.75">
      <c r="A1" s="5" t="s">
        <v>3</v>
      </c>
      <c r="B1" s="22" t="s">
        <v>4</v>
      </c>
      <c r="C1" s="20" t="s">
        <v>5</v>
      </c>
      <c r="D1" s="20" t="s">
        <v>6</v>
      </c>
    </row>
    <row r="2" spans="1:4" ht="12.75">
      <c r="A2" s="7">
        <v>36892</v>
      </c>
      <c r="B2" s="57">
        <v>3</v>
      </c>
      <c r="C2" s="58">
        <v>1.2</v>
      </c>
      <c r="D2" s="58">
        <v>0.4</v>
      </c>
    </row>
    <row r="3" spans="1:4" ht="12.75">
      <c r="A3" s="7">
        <v>36899</v>
      </c>
      <c r="B3" s="57">
        <v>4</v>
      </c>
      <c r="C3" s="58">
        <v>3.1833333333333336</v>
      </c>
      <c r="D3" s="58">
        <v>0.7958333333333334</v>
      </c>
    </row>
    <row r="4" spans="1:4" ht="12.75">
      <c r="A4" s="7">
        <v>36906</v>
      </c>
      <c r="B4" s="57">
        <v>3</v>
      </c>
      <c r="C4" s="58">
        <v>1.1166666666666667</v>
      </c>
      <c r="D4" s="58">
        <v>0.37222222222222223</v>
      </c>
    </row>
    <row r="5" spans="1:4" ht="12.75">
      <c r="A5" s="7">
        <v>36913</v>
      </c>
      <c r="B5" s="57">
        <v>3</v>
      </c>
      <c r="C5" s="58">
        <v>2.0833333333333335</v>
      </c>
      <c r="D5" s="58">
        <v>0.6944444444444444</v>
      </c>
    </row>
    <row r="6" spans="1:4" ht="12.75">
      <c r="A6" s="7">
        <v>36920</v>
      </c>
      <c r="B6" s="57">
        <v>3</v>
      </c>
      <c r="C6" s="58">
        <v>1.9666666666666668</v>
      </c>
      <c r="D6" s="58">
        <v>0.6555555555555556</v>
      </c>
    </row>
    <row r="7" spans="1:4" ht="12.75">
      <c r="A7" s="7">
        <v>36927</v>
      </c>
      <c r="B7" s="57">
        <v>5</v>
      </c>
      <c r="C7" s="58">
        <v>3.2</v>
      </c>
      <c r="D7" s="58">
        <v>0.64</v>
      </c>
    </row>
    <row r="8" spans="1:4" ht="12.75">
      <c r="A8" s="7">
        <v>36934</v>
      </c>
      <c r="B8" s="57">
        <v>5</v>
      </c>
      <c r="C8" s="58">
        <v>4.433333333333334</v>
      </c>
      <c r="D8" s="58">
        <v>0.8866666666666667</v>
      </c>
    </row>
    <row r="9" spans="1:4" ht="12.75">
      <c r="A9" s="7">
        <v>36941</v>
      </c>
      <c r="B9" s="57">
        <v>4</v>
      </c>
      <c r="C9" s="58">
        <v>3.4333333333333336</v>
      </c>
      <c r="D9" s="58">
        <v>0.8583333333333334</v>
      </c>
    </row>
    <row r="10" spans="1:4" ht="12.75">
      <c r="A10" s="7">
        <v>36948</v>
      </c>
      <c r="B10" s="57">
        <v>5</v>
      </c>
      <c r="C10" s="58">
        <v>6.15</v>
      </c>
      <c r="D10" s="58">
        <v>1.23</v>
      </c>
    </row>
    <row r="11" spans="1:4" ht="12.75">
      <c r="A11" s="7">
        <v>36955</v>
      </c>
      <c r="B11" s="57">
        <v>4</v>
      </c>
      <c r="C11" s="58">
        <v>4.366666666666667</v>
      </c>
      <c r="D11" s="58">
        <v>1.0916666666666668</v>
      </c>
    </row>
    <row r="15" spans="1:4" ht="12.75">
      <c r="A15" s="7"/>
      <c r="B15" s="57"/>
      <c r="C15" s="58"/>
      <c r="D15" s="58"/>
    </row>
    <row r="16" spans="1:4" ht="12.75">
      <c r="A16" s="7"/>
      <c r="B16" s="57"/>
      <c r="C16" s="58"/>
      <c r="D16" s="58"/>
    </row>
    <row r="17" spans="1:4" ht="12.75">
      <c r="A17" s="7"/>
      <c r="B17" s="57"/>
      <c r="C17" s="58"/>
      <c r="D17" s="58"/>
    </row>
    <row r="18" spans="1:4" ht="12.75">
      <c r="A18" s="7"/>
      <c r="B18" s="57"/>
      <c r="C18" s="58"/>
      <c r="D18" s="58"/>
    </row>
    <row r="19" spans="1:4" ht="12.75">
      <c r="A19" s="7"/>
      <c r="B19" s="57"/>
      <c r="C19" s="58"/>
      <c r="D19" s="58"/>
    </row>
    <row r="20" spans="1:4" ht="12.75">
      <c r="A20" s="7"/>
      <c r="B20" s="57"/>
      <c r="C20" s="58"/>
      <c r="D20" s="58"/>
    </row>
    <row r="21" spans="1:4" ht="12.75">
      <c r="A21" s="7"/>
      <c r="B21" s="57"/>
      <c r="C21" s="58"/>
      <c r="D21" s="58"/>
    </row>
    <row r="22" spans="1:4" ht="12.75">
      <c r="A22" s="7"/>
      <c r="B22" s="57"/>
      <c r="C22" s="58"/>
      <c r="D22" s="58"/>
    </row>
    <row r="23" spans="1:4" ht="12.75">
      <c r="A23" s="7"/>
      <c r="B23" s="57"/>
      <c r="C23" s="58"/>
      <c r="D23" s="58"/>
    </row>
    <row r="24" spans="1:4" ht="12.75">
      <c r="A24" s="7"/>
      <c r="B24" s="57"/>
      <c r="C24" s="58"/>
      <c r="D24" s="58"/>
    </row>
    <row r="25" spans="1:4" ht="12.75">
      <c r="A25" s="7"/>
      <c r="B25" s="57"/>
      <c r="C25" s="58"/>
      <c r="D25" s="58"/>
    </row>
    <row r="26" spans="1:4" ht="12.75">
      <c r="A26" s="7"/>
      <c r="B26" s="57"/>
      <c r="C26" s="58"/>
      <c r="D26" s="58"/>
    </row>
    <row r="27" spans="1:4" ht="12.75">
      <c r="A27" s="7"/>
      <c r="B27" s="57"/>
      <c r="C27" s="58"/>
      <c r="D27" s="58"/>
    </row>
    <row r="28" spans="1:4" ht="12.75">
      <c r="A28" s="16" t="s">
        <v>1</v>
      </c>
      <c r="B28" s="59">
        <f>SUM(B2:B27)</f>
        <v>39</v>
      </c>
      <c r="C28" s="59">
        <f>SUM(C2:C27)</f>
        <v>31.133333333333333</v>
      </c>
      <c r="D28" s="58"/>
    </row>
    <row r="29" spans="1:4" ht="12.75">
      <c r="A29" s="7"/>
      <c r="B29" s="57"/>
      <c r="C29" s="58"/>
      <c r="D29" s="58"/>
    </row>
    <row r="30" spans="1:4" ht="12.75">
      <c r="A30" s="7"/>
      <c r="B30" s="57"/>
      <c r="C30" s="58"/>
      <c r="D30" s="58"/>
    </row>
    <row r="31" spans="1:4" ht="12.75">
      <c r="A31" s="7"/>
      <c r="B31" s="57"/>
      <c r="C31" s="58"/>
      <c r="D31" s="58"/>
    </row>
  </sheetData>
  <printOptions/>
  <pageMargins left="0.75" right="0.75" top="1" bottom="1" header="0.5" footer="0.5"/>
  <pageSetup fitToHeight="1" fitToWidth="1" horizontalDpi="360" verticalDpi="360" orientation="landscape"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15"/>
  <sheetViews>
    <sheetView zoomScale="75" zoomScaleNormal="75" workbookViewId="0" topLeftCell="A1">
      <pane ySplit="1" topLeftCell="BM2" activePane="bottomLeft" state="frozen"/>
      <selection pane="topLeft" activeCell="A1" sqref="A1"/>
      <selection pane="bottomLeft" activeCell="A19" sqref="A19"/>
    </sheetView>
  </sheetViews>
  <sheetFormatPr defaultColWidth="9.140625" defaultRowHeight="12.75"/>
  <cols>
    <col min="1" max="1" width="11.57421875" style="6" bestFit="1" customWidth="1"/>
    <col min="2" max="2" width="12.421875" style="60" bestFit="1" customWidth="1"/>
    <col min="3" max="3" width="11.8515625" style="26" customWidth="1"/>
    <col min="4" max="4" width="12.8515625" style="26" bestFit="1" customWidth="1"/>
  </cols>
  <sheetData>
    <row r="1" spans="1:4" ht="12.75">
      <c r="A1" s="5" t="s">
        <v>7</v>
      </c>
      <c r="B1" s="22" t="s">
        <v>4</v>
      </c>
      <c r="C1" s="20" t="s">
        <v>5</v>
      </c>
      <c r="D1" s="20" t="s">
        <v>6</v>
      </c>
    </row>
    <row r="2" spans="1:4" ht="12.75">
      <c r="A2" s="7">
        <v>36892</v>
      </c>
      <c r="B2" s="57">
        <v>14</v>
      </c>
      <c r="C2" s="58">
        <v>8.116666666666667</v>
      </c>
      <c r="D2" s="58">
        <v>0.5797619047619048</v>
      </c>
    </row>
    <row r="3" spans="1:4" ht="12.75">
      <c r="A3" s="7">
        <v>36923</v>
      </c>
      <c r="B3" s="57">
        <v>18</v>
      </c>
      <c r="C3" s="58">
        <v>14.083333333333334</v>
      </c>
      <c r="D3" s="58">
        <v>0.7824074074074074</v>
      </c>
    </row>
    <row r="4" spans="1:4" ht="12.75">
      <c r="A4" s="7">
        <v>36951</v>
      </c>
      <c r="B4" s="57">
        <v>7</v>
      </c>
      <c r="C4" s="58">
        <v>8.933333333333334</v>
      </c>
      <c r="D4" s="58">
        <v>1.276190476190476</v>
      </c>
    </row>
    <row r="5" spans="1:4" ht="12.75">
      <c r="A5" s="7"/>
      <c r="B5" s="57"/>
      <c r="C5" s="58"/>
      <c r="D5" s="58"/>
    </row>
    <row r="6" spans="1:4" ht="12.75">
      <c r="A6" s="7"/>
      <c r="B6" s="57"/>
      <c r="C6" s="58"/>
      <c r="D6" s="58"/>
    </row>
    <row r="7" spans="1:4" ht="12.75">
      <c r="A7" s="7"/>
      <c r="B7" s="57"/>
      <c r="C7" s="58"/>
      <c r="D7" s="58"/>
    </row>
    <row r="8" spans="1:4" ht="12.75">
      <c r="A8" s="7"/>
      <c r="B8" s="57"/>
      <c r="C8" s="58"/>
      <c r="D8" s="58"/>
    </row>
    <row r="15" spans="1:3" ht="12.75">
      <c r="A15" s="16" t="s">
        <v>1</v>
      </c>
      <c r="B15" s="59">
        <f>SUM(B2:B14)</f>
        <v>39</v>
      </c>
      <c r="C15" s="59">
        <f>SUM(C2:C14)</f>
        <v>31.133333333333336</v>
      </c>
    </row>
  </sheetData>
  <printOptions/>
  <pageMargins left="0.75" right="0.75" top="1" bottom="1" header="0.5" footer="0.5"/>
  <pageSetup fitToHeight="1" fitToWidth="1" horizontalDpi="360" verticalDpi="360" orientation="landscape" scale="86" r:id="rId2"/>
  <drawing r:id="rId1"/>
</worksheet>
</file>

<file path=xl/worksheets/sheet4.xml><?xml version="1.0" encoding="utf-8"?>
<worksheet xmlns="http://schemas.openxmlformats.org/spreadsheetml/2006/main" xmlns:r="http://schemas.openxmlformats.org/officeDocument/2006/relationships">
  <dimension ref="A1:L6"/>
  <sheetViews>
    <sheetView workbookViewId="0" topLeftCell="A1">
      <selection activeCell="C11" sqref="C11"/>
    </sheetView>
  </sheetViews>
  <sheetFormatPr defaultColWidth="9.140625" defaultRowHeight="12.75"/>
  <cols>
    <col min="4" max="4" width="1.7109375" style="0" customWidth="1"/>
    <col min="7" max="7" width="1.7109375" style="0" customWidth="1"/>
    <col min="10" max="10" width="1.7109375" style="0" customWidth="1"/>
  </cols>
  <sheetData>
    <row r="1" spans="1:12" ht="12.75">
      <c r="A1" s="50"/>
      <c r="B1" s="51" t="s">
        <v>141</v>
      </c>
      <c r="C1" s="52">
        <v>172</v>
      </c>
      <c r="D1" s="52"/>
      <c r="E1" s="51" t="s">
        <v>141</v>
      </c>
      <c r="F1" s="52">
        <v>175</v>
      </c>
      <c r="G1" s="52"/>
      <c r="H1" s="51" t="s">
        <v>141</v>
      </c>
      <c r="I1" s="52">
        <v>180</v>
      </c>
      <c r="J1" s="52"/>
      <c r="K1" s="51" t="s">
        <v>141</v>
      </c>
      <c r="L1" s="52" t="s">
        <v>142</v>
      </c>
    </row>
    <row r="2" spans="1:12" ht="12.75">
      <c r="A2" s="50"/>
      <c r="B2" s="53" t="s">
        <v>143</v>
      </c>
      <c r="C2" s="53" t="s">
        <v>144</v>
      </c>
      <c r="D2" s="53"/>
      <c r="E2" s="53" t="s">
        <v>143</v>
      </c>
      <c r="F2" s="53" t="s">
        <v>144</v>
      </c>
      <c r="G2" s="53"/>
      <c r="H2" s="53" t="s">
        <v>143</v>
      </c>
      <c r="I2" s="53" t="s">
        <v>144</v>
      </c>
      <c r="J2" s="53"/>
      <c r="K2" s="53" t="s">
        <v>143</v>
      </c>
      <c r="L2" s="53" t="s">
        <v>144</v>
      </c>
    </row>
    <row r="3" spans="1:12" ht="13.5">
      <c r="A3" s="54" t="s">
        <v>145</v>
      </c>
      <c r="B3" s="55"/>
      <c r="C3" s="55">
        <f>C1*0.7</f>
        <v>120.39999999999999</v>
      </c>
      <c r="D3" s="56"/>
      <c r="E3" s="55"/>
      <c r="F3" s="55">
        <f>F1*0.7</f>
        <v>122.49999999999999</v>
      </c>
      <c r="G3" s="56"/>
      <c r="H3" s="55"/>
      <c r="I3" s="55">
        <f>I1*0.7</f>
        <v>125.99999999999999</v>
      </c>
      <c r="J3" s="56"/>
      <c r="K3" s="55"/>
      <c r="L3" s="55">
        <v>125</v>
      </c>
    </row>
    <row r="4" spans="1:12" ht="13.5">
      <c r="A4" s="54" t="s">
        <v>146</v>
      </c>
      <c r="B4" s="55">
        <f>C1*0.71</f>
        <v>122.11999999999999</v>
      </c>
      <c r="C4" s="55">
        <f>C1*0.8</f>
        <v>137.6</v>
      </c>
      <c r="D4" s="56"/>
      <c r="E4" s="55">
        <f>F1*0.71</f>
        <v>124.25</v>
      </c>
      <c r="F4" s="55">
        <f>F1*0.8</f>
        <v>140</v>
      </c>
      <c r="G4" s="56"/>
      <c r="H4" s="55">
        <f>I1*0.71</f>
        <v>127.8</v>
      </c>
      <c r="I4" s="55">
        <f>I1*0.8</f>
        <v>144</v>
      </c>
      <c r="J4" s="56"/>
      <c r="K4" s="55">
        <v>125</v>
      </c>
      <c r="L4" s="55">
        <v>140</v>
      </c>
    </row>
    <row r="5" spans="1:12" ht="13.5">
      <c r="A5" s="54" t="s">
        <v>147</v>
      </c>
      <c r="B5" s="55">
        <f>C1*0.81</f>
        <v>139.32000000000002</v>
      </c>
      <c r="C5" s="55">
        <f>C1*0.9</f>
        <v>154.8</v>
      </c>
      <c r="D5" s="56"/>
      <c r="E5" s="55">
        <f>F1*0.81</f>
        <v>141.75</v>
      </c>
      <c r="F5" s="55">
        <f>F1*0.9</f>
        <v>157.5</v>
      </c>
      <c r="G5" s="56"/>
      <c r="H5" s="55">
        <f>I1*0.81</f>
        <v>145.8</v>
      </c>
      <c r="I5" s="55">
        <f>I1*0.9</f>
        <v>162</v>
      </c>
      <c r="J5" s="56"/>
      <c r="K5" s="55">
        <v>141</v>
      </c>
      <c r="L5" s="55">
        <v>160</v>
      </c>
    </row>
    <row r="6" spans="1:12" ht="13.5">
      <c r="A6" s="54" t="s">
        <v>148</v>
      </c>
      <c r="B6" s="55">
        <f>C1*0.93</f>
        <v>159.96</v>
      </c>
      <c r="C6" s="55">
        <f>C1*0.95</f>
        <v>163.4</v>
      </c>
      <c r="D6" s="56"/>
      <c r="E6" s="55">
        <f>F1*0.93</f>
        <v>162.75</v>
      </c>
      <c r="F6" s="55">
        <f>F1*0.95</f>
        <v>166.25</v>
      </c>
      <c r="G6" s="56"/>
      <c r="H6" s="55">
        <f>I1*0.93</f>
        <v>167.4</v>
      </c>
      <c r="I6" s="55">
        <f>I1*0.95</f>
        <v>171</v>
      </c>
      <c r="J6" s="56"/>
      <c r="K6" s="55">
        <v>165</v>
      </c>
      <c r="L6" s="55">
        <v>170</v>
      </c>
    </row>
  </sheetData>
  <printOptions/>
  <pageMargins left="0.75" right="0.75" top="1" bottom="1" header="0.5" footer="0.5"/>
  <pageSetup horizontalDpi="360" verticalDpi="360" orientation="landscape" r:id="rId1"/>
</worksheet>
</file>

<file path=xl/worksheets/sheet5.xml><?xml version="1.0" encoding="utf-8"?>
<worksheet xmlns="http://schemas.openxmlformats.org/spreadsheetml/2006/main" xmlns:r="http://schemas.openxmlformats.org/officeDocument/2006/relationships">
  <dimension ref="A1:B7"/>
  <sheetViews>
    <sheetView workbookViewId="0" topLeftCell="A1">
      <selection activeCell="A8" sqref="A8"/>
    </sheetView>
  </sheetViews>
  <sheetFormatPr defaultColWidth="9.140625" defaultRowHeight="12.75"/>
  <cols>
    <col min="2" max="2" width="95.421875" style="0" customWidth="1"/>
  </cols>
  <sheetData>
    <row r="1" spans="1:2" ht="12.75">
      <c r="A1" s="4" t="s">
        <v>12</v>
      </c>
      <c r="B1" s="4" t="s">
        <v>18</v>
      </c>
    </row>
    <row r="2" spans="1:2" ht="12.75">
      <c r="A2" t="s">
        <v>17</v>
      </c>
      <c r="B2" t="s">
        <v>2</v>
      </c>
    </row>
    <row r="3" spans="1:2" ht="12.75">
      <c r="A3" t="s">
        <v>15</v>
      </c>
      <c r="B3" t="s">
        <v>22</v>
      </c>
    </row>
    <row r="4" spans="1:2" ht="12.75">
      <c r="A4" t="s">
        <v>14</v>
      </c>
      <c r="B4" t="s">
        <v>16</v>
      </c>
    </row>
    <row r="5" spans="1:2" ht="12.75">
      <c r="A5" t="s">
        <v>14</v>
      </c>
      <c r="B5" t="s">
        <v>8</v>
      </c>
    </row>
    <row r="6" spans="1:2" ht="12.75">
      <c r="A6" t="s">
        <v>14</v>
      </c>
      <c r="B6" t="s">
        <v>21</v>
      </c>
    </row>
    <row r="7" spans="1:2" ht="12.75">
      <c r="A7" t="s">
        <v>14</v>
      </c>
      <c r="B7" t="s">
        <v>13</v>
      </c>
    </row>
  </sheetData>
  <printOptions/>
  <pageMargins left="0.75" right="0.75" top="1" bottom="1" header="0.5" footer="0.5"/>
  <pageSetup horizontalDpi="360" verticalDpi="360" orientation="portrait" r:id="rId1"/>
</worksheet>
</file>

<file path=xl/worksheets/sheet6.xml><?xml version="1.0" encoding="utf-8"?>
<worksheet xmlns="http://schemas.openxmlformats.org/spreadsheetml/2006/main" xmlns:r="http://schemas.openxmlformats.org/officeDocument/2006/relationships">
  <dimension ref="A1:J29"/>
  <sheetViews>
    <sheetView zoomScale="75" zoomScaleNormal="75" workbookViewId="0" topLeftCell="A6">
      <selection activeCell="I13" sqref="I13"/>
    </sheetView>
  </sheetViews>
  <sheetFormatPr defaultColWidth="9.140625" defaultRowHeight="12.75"/>
  <cols>
    <col min="1" max="1" width="11.421875" style="23" bestFit="1" customWidth="1"/>
    <col min="2" max="2" width="7.421875" style="24" bestFit="1" customWidth="1"/>
    <col min="3" max="6" width="12.140625" style="25" bestFit="1" customWidth="1"/>
    <col min="7" max="7" width="7.57421875" style="26" bestFit="1" customWidth="1"/>
    <col min="8" max="8" width="14.8515625" style="27" bestFit="1" customWidth="1"/>
    <col min="9" max="9" width="30.140625" style="0" bestFit="1" customWidth="1"/>
  </cols>
  <sheetData>
    <row r="1" spans="1:9" ht="14.25" customHeight="1">
      <c r="A1" s="18" t="s">
        <v>124</v>
      </c>
      <c r="B1" s="19" t="s">
        <v>109</v>
      </c>
      <c r="C1" s="18" t="s">
        <v>100</v>
      </c>
      <c r="D1" s="18" t="s">
        <v>101</v>
      </c>
      <c r="E1" s="18" t="s">
        <v>102</v>
      </c>
      <c r="F1" s="18" t="s">
        <v>103</v>
      </c>
      <c r="G1" s="20" t="s">
        <v>105</v>
      </c>
      <c r="H1" s="21" t="s">
        <v>123</v>
      </c>
      <c r="I1" s="22" t="s">
        <v>104</v>
      </c>
    </row>
    <row r="2" spans="1:9" ht="14.25" customHeight="1">
      <c r="A2" s="23">
        <v>10</v>
      </c>
      <c r="B2" s="24">
        <v>1</v>
      </c>
      <c r="C2" s="25">
        <v>159</v>
      </c>
      <c r="D2" s="25">
        <v>161</v>
      </c>
      <c r="E2" s="25">
        <v>162</v>
      </c>
      <c r="F2" s="25">
        <v>160</v>
      </c>
      <c r="G2" s="26">
        <f>SUM(C2:F2)/4</f>
        <v>160.5</v>
      </c>
      <c r="H2" s="27">
        <f>POWER(G2,100)</f>
        <v>3.5277977108881044E+220</v>
      </c>
      <c r="I2" s="29" t="s">
        <v>125</v>
      </c>
    </row>
    <row r="3" spans="1:8" ht="14.25" customHeight="1">
      <c r="A3" s="28">
        <f>A2+1</f>
        <v>11</v>
      </c>
      <c r="B3" s="24">
        <f>B2+1</f>
        <v>2</v>
      </c>
      <c r="C3" s="25">
        <v>158</v>
      </c>
      <c r="D3" s="25">
        <v>159</v>
      </c>
      <c r="E3" s="25">
        <v>160</v>
      </c>
      <c r="F3" s="25">
        <v>160</v>
      </c>
      <c r="G3" s="26">
        <f aca="true" t="shared" si="0" ref="G3:G16">SUM(C3:F3)/4</f>
        <v>159.25</v>
      </c>
      <c r="H3" s="27">
        <f aca="true" t="shared" si="1" ref="H3:H16">POWER(G3,100)</f>
        <v>1.6141507815794463E+220</v>
      </c>
    </row>
    <row r="4" spans="1:8" ht="14.25" customHeight="1">
      <c r="A4" s="28">
        <f aca="true" t="shared" si="2" ref="A4:B16">A3+1</f>
        <v>12</v>
      </c>
      <c r="B4" s="24">
        <f t="shared" si="2"/>
        <v>3</v>
      </c>
      <c r="C4" s="25">
        <v>162</v>
      </c>
      <c r="D4" s="25">
        <v>161</v>
      </c>
      <c r="E4" s="25">
        <v>164</v>
      </c>
      <c r="F4" s="25">
        <v>164</v>
      </c>
      <c r="G4" s="26">
        <f t="shared" si="0"/>
        <v>162.75</v>
      </c>
      <c r="H4" s="27">
        <f t="shared" si="1"/>
        <v>1.4193834074174673E+221</v>
      </c>
    </row>
    <row r="5" spans="1:8" ht="14.25" customHeight="1">
      <c r="A5" s="28">
        <f t="shared" si="2"/>
        <v>13</v>
      </c>
      <c r="B5" s="24">
        <f t="shared" si="2"/>
        <v>4</v>
      </c>
      <c r="C5" s="25">
        <v>163</v>
      </c>
      <c r="D5" s="25">
        <v>165</v>
      </c>
      <c r="E5" s="25">
        <v>165</v>
      </c>
      <c r="F5" s="25">
        <v>162</v>
      </c>
      <c r="G5" s="26">
        <f t="shared" si="0"/>
        <v>163.75</v>
      </c>
      <c r="H5" s="27">
        <f t="shared" si="1"/>
        <v>2.618972066749961E+221</v>
      </c>
    </row>
    <row r="6" spans="1:8" ht="14.25" customHeight="1">
      <c r="A6" s="28">
        <f t="shared" si="2"/>
        <v>14</v>
      </c>
      <c r="B6" s="24">
        <f t="shared" si="2"/>
        <v>5</v>
      </c>
      <c r="C6" s="25">
        <v>163</v>
      </c>
      <c r="D6" s="25">
        <v>164</v>
      </c>
      <c r="E6" s="25">
        <v>168</v>
      </c>
      <c r="F6" s="25">
        <v>166</v>
      </c>
      <c r="G6" s="26">
        <f t="shared" si="0"/>
        <v>165.25</v>
      </c>
      <c r="H6" s="27">
        <f t="shared" si="1"/>
        <v>6.518487180566066E+221</v>
      </c>
    </row>
    <row r="7" spans="1:8" ht="14.25" customHeight="1">
      <c r="A7" s="28">
        <f t="shared" si="2"/>
        <v>15</v>
      </c>
      <c r="B7" s="24">
        <f t="shared" si="2"/>
        <v>6</v>
      </c>
      <c r="C7" s="25">
        <v>168</v>
      </c>
      <c r="D7" s="25">
        <v>168</v>
      </c>
      <c r="E7" s="25">
        <v>169</v>
      </c>
      <c r="F7" s="25">
        <v>167</v>
      </c>
      <c r="G7" s="26">
        <f t="shared" si="0"/>
        <v>168</v>
      </c>
      <c r="H7" s="27">
        <f t="shared" si="1"/>
        <v>3.3956910704189225E+222</v>
      </c>
    </row>
    <row r="8" spans="1:8" ht="14.25" customHeight="1">
      <c r="A8" s="28">
        <f t="shared" si="2"/>
        <v>16</v>
      </c>
      <c r="B8" s="24">
        <f t="shared" si="2"/>
        <v>7</v>
      </c>
      <c r="C8" s="25">
        <v>169</v>
      </c>
      <c r="D8" s="25">
        <v>170</v>
      </c>
      <c r="E8" s="25">
        <v>171</v>
      </c>
      <c r="F8" s="25">
        <v>170</v>
      </c>
      <c r="G8" s="26">
        <f t="shared" si="0"/>
        <v>170</v>
      </c>
      <c r="H8" s="27">
        <f t="shared" si="1"/>
        <v>1.108899372780784E+223</v>
      </c>
    </row>
    <row r="9" spans="1:8" ht="14.25" customHeight="1">
      <c r="A9" s="28">
        <f t="shared" si="2"/>
        <v>17</v>
      </c>
      <c r="B9" s="24">
        <f t="shared" si="2"/>
        <v>8</v>
      </c>
      <c r="C9" s="25">
        <v>171</v>
      </c>
      <c r="D9" s="25">
        <v>171</v>
      </c>
      <c r="E9" s="25">
        <v>171</v>
      </c>
      <c r="F9" s="25">
        <v>172</v>
      </c>
      <c r="G9" s="26">
        <f t="shared" si="0"/>
        <v>171.25</v>
      </c>
      <c r="H9" s="27">
        <f t="shared" si="1"/>
        <v>2.3070553625960865E+223</v>
      </c>
    </row>
    <row r="10" spans="1:9" ht="14.25" customHeight="1">
      <c r="A10" s="40">
        <f t="shared" si="2"/>
        <v>18</v>
      </c>
      <c r="B10" s="41">
        <f t="shared" si="2"/>
        <v>9</v>
      </c>
      <c r="C10" s="46">
        <v>172</v>
      </c>
      <c r="D10" s="46">
        <v>172</v>
      </c>
      <c r="E10" s="46">
        <v>172</v>
      </c>
      <c r="F10" s="46">
        <v>171</v>
      </c>
      <c r="G10" s="47">
        <f t="shared" si="0"/>
        <v>171.75</v>
      </c>
      <c r="H10" s="48">
        <f t="shared" si="1"/>
        <v>3.0879806704501405E+223</v>
      </c>
      <c r="I10" s="49" t="s">
        <v>106</v>
      </c>
    </row>
    <row r="11" spans="1:9" ht="14.25" customHeight="1">
      <c r="A11" s="30">
        <f t="shared" si="2"/>
        <v>19</v>
      </c>
      <c r="B11" s="31">
        <f t="shared" si="2"/>
        <v>10</v>
      </c>
      <c r="C11" s="32">
        <v>172</v>
      </c>
      <c r="D11" s="32">
        <v>173</v>
      </c>
      <c r="E11" s="32">
        <v>174</v>
      </c>
      <c r="F11" s="32">
        <v>173</v>
      </c>
      <c r="G11" s="33">
        <f t="shared" si="0"/>
        <v>173</v>
      </c>
      <c r="H11" s="34">
        <f t="shared" si="1"/>
        <v>6.376910370444576E+223</v>
      </c>
      <c r="I11" s="35"/>
    </row>
    <row r="12" spans="1:9" ht="14.25" customHeight="1">
      <c r="A12" s="30">
        <f t="shared" si="2"/>
        <v>20</v>
      </c>
      <c r="B12" s="31">
        <f t="shared" si="2"/>
        <v>11</v>
      </c>
      <c r="C12" s="36">
        <v>172</v>
      </c>
      <c r="D12" s="36">
        <v>173</v>
      </c>
      <c r="E12" s="36">
        <v>175</v>
      </c>
      <c r="F12" s="36">
        <v>174</v>
      </c>
      <c r="G12" s="37">
        <f t="shared" si="0"/>
        <v>173.5</v>
      </c>
      <c r="H12" s="38">
        <f t="shared" si="1"/>
        <v>8.510359626871223E+223</v>
      </c>
      <c r="I12" s="39"/>
    </row>
    <row r="13" spans="1:10" ht="14.25" customHeight="1">
      <c r="A13" s="30">
        <f t="shared" si="2"/>
        <v>21</v>
      </c>
      <c r="B13" s="31">
        <f t="shared" si="2"/>
        <v>12</v>
      </c>
      <c r="C13" s="36">
        <v>174</v>
      </c>
      <c r="D13" s="36">
        <v>174</v>
      </c>
      <c r="E13" s="36">
        <v>175</v>
      </c>
      <c r="F13" s="36">
        <v>175</v>
      </c>
      <c r="G13" s="37">
        <f t="shared" si="0"/>
        <v>174.5</v>
      </c>
      <c r="H13" s="38">
        <f t="shared" si="1"/>
        <v>1.5119698447075229E+224</v>
      </c>
      <c r="I13" s="39"/>
      <c r="J13" s="35"/>
    </row>
    <row r="14" spans="1:9" ht="14.25" customHeight="1">
      <c r="A14" s="28">
        <f t="shared" si="2"/>
        <v>22</v>
      </c>
      <c r="B14" s="24">
        <f t="shared" si="2"/>
        <v>13</v>
      </c>
      <c r="C14" s="25">
        <v>175</v>
      </c>
      <c r="D14" s="25">
        <v>177</v>
      </c>
      <c r="E14" s="25">
        <v>177</v>
      </c>
      <c r="F14" s="25">
        <v>177</v>
      </c>
      <c r="G14" s="26">
        <f t="shared" si="0"/>
        <v>176.5</v>
      </c>
      <c r="H14" s="27">
        <f t="shared" si="1"/>
        <v>4.7257524959564414E+224</v>
      </c>
      <c r="I14" t="s">
        <v>110</v>
      </c>
    </row>
    <row r="15" spans="1:9" ht="14.25" customHeight="1">
      <c r="A15" s="28">
        <f t="shared" si="2"/>
        <v>23</v>
      </c>
      <c r="B15" s="24">
        <f t="shared" si="2"/>
        <v>14</v>
      </c>
      <c r="C15" s="25">
        <v>177</v>
      </c>
      <c r="D15" s="25">
        <v>178</v>
      </c>
      <c r="E15" s="25">
        <v>178</v>
      </c>
      <c r="F15" s="25">
        <v>178</v>
      </c>
      <c r="G15" s="26">
        <f t="shared" si="0"/>
        <v>177.75</v>
      </c>
      <c r="H15" s="27">
        <f t="shared" si="1"/>
        <v>9.57107986511224E+224</v>
      </c>
      <c r="I15" t="s">
        <v>107</v>
      </c>
    </row>
    <row r="16" spans="1:9" ht="14.25" customHeight="1">
      <c r="A16" s="28">
        <f t="shared" si="2"/>
        <v>24</v>
      </c>
      <c r="B16" s="24">
        <f t="shared" si="2"/>
        <v>15</v>
      </c>
      <c r="C16" s="25">
        <v>178</v>
      </c>
      <c r="D16" s="25">
        <v>179</v>
      </c>
      <c r="E16" s="25">
        <v>179</v>
      </c>
      <c r="F16" s="25">
        <v>179</v>
      </c>
      <c r="G16" s="26">
        <f t="shared" si="0"/>
        <v>178.75</v>
      </c>
      <c r="H16" s="27">
        <f t="shared" si="1"/>
        <v>1.6772779873143515E+225</v>
      </c>
      <c r="I16" t="s">
        <v>108</v>
      </c>
    </row>
    <row r="17" ht="12.75">
      <c r="A17" s="28"/>
    </row>
    <row r="18" ht="12.75">
      <c r="A18" s="28"/>
    </row>
    <row r="19" ht="12.75">
      <c r="A19" s="28"/>
    </row>
    <row r="20" ht="12.75">
      <c r="A20" s="28"/>
    </row>
    <row r="21" ht="12.75">
      <c r="A21" s="28"/>
    </row>
    <row r="22" ht="12.75">
      <c r="A22" s="28"/>
    </row>
    <row r="23" ht="12.75">
      <c r="A23" s="28"/>
    </row>
    <row r="24" ht="12.75">
      <c r="A24" s="28"/>
    </row>
    <row r="25" ht="12.75">
      <c r="A25" s="28"/>
    </row>
    <row r="26" ht="12.75">
      <c r="A26" s="28"/>
    </row>
    <row r="27" ht="12.75">
      <c r="A27" s="28"/>
    </row>
    <row r="28" ht="12.75">
      <c r="A28" s="28"/>
    </row>
    <row r="29" ht="12.75">
      <c r="A29" s="28"/>
    </row>
  </sheetData>
  <printOptions/>
  <pageMargins left="0.75" right="0.75" top="1" bottom="1" header="0.5" footer="0.5"/>
  <pageSetup horizontalDpi="360" verticalDpi="36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Manning</dc:creator>
  <cp:keywords/>
  <dc:description/>
  <cp:lastModifiedBy>Allan Manning</cp:lastModifiedBy>
  <cp:lastPrinted>2001-03-16T17:05:29Z</cp:lastPrinted>
  <dcterms:created xsi:type="dcterms:W3CDTF">1999-02-04T01:11:40Z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